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Z:\Business-CC0339-ACSPRV\Faculty Compensation\Summer Comp\Trainings, Presentations, Processes, Policy\Summer Comp Form\"/>
    </mc:Choice>
  </mc:AlternateContent>
  <xr:revisionPtr revIDLastSave="0" documentId="13_ncr:1_{4B6835C8-A71D-479D-8CE1-A4FA31F0761C}" xr6:coauthVersionLast="47" xr6:coauthVersionMax="47" xr10:uidLastSave="{00000000-0000-0000-0000-000000000000}"/>
  <bookViews>
    <workbookView xWindow="-38520" yWindow="-2850" windowWidth="38640" windowHeight="21120" tabRatio="640" activeTab="1" xr2:uid="{00000000-000D-0000-FFFF-FFFF00000000}"/>
  </bookViews>
  <sheets>
    <sheet name="Instructions and Notes" sheetId="3" r:id="rId1"/>
    <sheet name="Summer Compensation " sheetId="13" r:id="rId2"/>
    <sheet name="Key" sheetId="16" state="hidden" r:id="rId3"/>
    <sheet name="EXAMPLE" sheetId="15" r:id="rId4"/>
    <sheet name="Sheet1" sheetId="14" state="hidden" r:id="rId5"/>
  </sheets>
  <definedNames>
    <definedName name="_xlnm._FilterDatabase" localSheetId="3" hidden="1">EXAMPLE!$A$5:$AD$5</definedName>
    <definedName name="_xlnm._FilterDatabase" localSheetId="1" hidden="1">'Summer Compensation '!$A$5:$AC$5</definedName>
    <definedName name="_xlnm.Print_Area" localSheetId="3">EXAMPLE!$A$1:$U$30</definedName>
    <definedName name="_xlnm.Print_Area" localSheetId="0">'Instructions and Notes'!$A$10:$B$67</definedName>
    <definedName name="_xlnm.Print_Area" localSheetId="1">'Summer Compensation '!$A$1:$U$153</definedName>
    <definedName name="_xlnm.Print_Titles" localSheetId="3">EXAMPLE!$1:$5</definedName>
    <definedName name="_xlnm.Print_Titles" localSheetId="1">'Summer Compensation '!$1:$5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3" l="1"/>
  <c r="J7" i="13"/>
  <c r="J6" i="13"/>
  <c r="T6" i="13"/>
  <c r="I11" i="13" l="1"/>
  <c r="I10" i="13"/>
  <c r="H10" i="13" s="1"/>
  <c r="J11" i="13"/>
  <c r="J10" i="13"/>
  <c r="I14" i="13"/>
  <c r="I9" i="13"/>
  <c r="I8" i="13"/>
  <c r="H8" i="13" s="1"/>
  <c r="I12" i="13"/>
  <c r="I13" i="13"/>
  <c r="I15" i="13"/>
  <c r="I16" i="13"/>
  <c r="I17" i="13"/>
  <c r="I18" i="13"/>
  <c r="I19" i="13"/>
  <c r="I20" i="13"/>
  <c r="I21" i="13"/>
  <c r="I23" i="13"/>
  <c r="I24" i="13"/>
  <c r="I25" i="13"/>
  <c r="I26" i="13"/>
  <c r="I27" i="13"/>
  <c r="I28" i="13"/>
  <c r="I29" i="13"/>
  <c r="I30" i="13"/>
  <c r="I31" i="13"/>
  <c r="I32" i="13"/>
  <c r="I33" i="13"/>
  <c r="I34" i="13"/>
  <c r="I36" i="13"/>
  <c r="I37" i="13"/>
  <c r="I38" i="13"/>
  <c r="I39" i="13"/>
  <c r="I40" i="13"/>
  <c r="I41" i="13"/>
  <c r="I42" i="13"/>
  <c r="I43" i="13"/>
  <c r="I44" i="13"/>
  <c r="I45" i="13"/>
  <c r="I46" i="13"/>
  <c r="I47" i="13"/>
  <c r="I49" i="13"/>
  <c r="I50" i="13"/>
  <c r="I51" i="13"/>
  <c r="I52" i="13"/>
  <c r="I53" i="13"/>
  <c r="I54" i="13"/>
  <c r="I55" i="13"/>
  <c r="I56" i="13"/>
  <c r="I57" i="13"/>
  <c r="I58" i="13"/>
  <c r="I59" i="13"/>
  <c r="I60" i="13"/>
  <c r="I62" i="13"/>
  <c r="I63" i="13"/>
  <c r="I64" i="13"/>
  <c r="I65" i="13"/>
  <c r="I66" i="13"/>
  <c r="I67" i="13"/>
  <c r="I68" i="13"/>
  <c r="I69" i="13"/>
  <c r="I70" i="13"/>
  <c r="I71" i="13"/>
  <c r="I72" i="13"/>
  <c r="I73" i="13"/>
  <c r="I75" i="13"/>
  <c r="I76" i="13"/>
  <c r="I77" i="13"/>
  <c r="I78" i="13"/>
  <c r="I79" i="13"/>
  <c r="I80" i="13"/>
  <c r="I81" i="13"/>
  <c r="I82" i="13"/>
  <c r="I83" i="13"/>
  <c r="I84" i="13"/>
  <c r="I85" i="13"/>
  <c r="I86" i="13"/>
  <c r="I88" i="13"/>
  <c r="I89" i="13"/>
  <c r="I90" i="13"/>
  <c r="I91" i="13"/>
  <c r="I92" i="13"/>
  <c r="I93" i="13"/>
  <c r="I94" i="13"/>
  <c r="I95" i="13"/>
  <c r="I96" i="13"/>
  <c r="I97" i="13"/>
  <c r="I98" i="13"/>
  <c r="I99" i="13"/>
  <c r="I101" i="13"/>
  <c r="I102" i="13"/>
  <c r="I103" i="13"/>
  <c r="I104" i="13"/>
  <c r="I105" i="13"/>
  <c r="I106" i="13"/>
  <c r="I107" i="13"/>
  <c r="I108" i="13"/>
  <c r="I109" i="13"/>
  <c r="I110" i="13"/>
  <c r="I111" i="13"/>
  <c r="I112" i="13"/>
  <c r="I114" i="13"/>
  <c r="I115" i="13"/>
  <c r="I116" i="13"/>
  <c r="I117" i="13"/>
  <c r="I118" i="13"/>
  <c r="I119" i="13"/>
  <c r="I120" i="13"/>
  <c r="I121" i="13"/>
  <c r="I122" i="13"/>
  <c r="I123" i="13"/>
  <c r="I124" i="13"/>
  <c r="I125" i="13"/>
  <c r="I127" i="13"/>
  <c r="I128" i="13"/>
  <c r="I129" i="13"/>
  <c r="I130" i="13"/>
  <c r="I131" i="13"/>
  <c r="I132" i="13"/>
  <c r="I133" i="13"/>
  <c r="I134" i="13"/>
  <c r="I135" i="13"/>
  <c r="I136" i="13"/>
  <c r="I137" i="13"/>
  <c r="I138" i="13"/>
  <c r="I140" i="13"/>
  <c r="I141" i="13"/>
  <c r="I142" i="13"/>
  <c r="I143" i="13"/>
  <c r="I144" i="13"/>
  <c r="I145" i="13"/>
  <c r="I146" i="13"/>
  <c r="I147" i="13"/>
  <c r="I148" i="13"/>
  <c r="I149" i="13"/>
  <c r="I150" i="13"/>
  <c r="I151" i="13"/>
  <c r="I153" i="13"/>
  <c r="I154" i="13"/>
  <c r="I155" i="13"/>
  <c r="I156" i="13"/>
  <c r="I157" i="13"/>
  <c r="I158" i="13"/>
  <c r="I159" i="13"/>
  <c r="I160" i="13"/>
  <c r="I161" i="13"/>
  <c r="I162" i="13"/>
  <c r="I163" i="13"/>
  <c r="I164" i="13"/>
  <c r="I166" i="13"/>
  <c r="I178" i="13" s="1"/>
  <c r="I167" i="13"/>
  <c r="I168" i="13"/>
  <c r="I169" i="13"/>
  <c r="I170" i="13"/>
  <c r="I171" i="13"/>
  <c r="I172" i="13"/>
  <c r="I173" i="13"/>
  <c r="I174" i="13"/>
  <c r="I175" i="13"/>
  <c r="I176" i="13"/>
  <c r="I177" i="13"/>
  <c r="I179" i="13"/>
  <c r="I180" i="13"/>
  <c r="I181" i="13"/>
  <c r="I182" i="13"/>
  <c r="I183" i="13"/>
  <c r="I184" i="13"/>
  <c r="I185" i="13"/>
  <c r="I186" i="13"/>
  <c r="I187" i="13"/>
  <c r="I188" i="13"/>
  <c r="I189" i="13"/>
  <c r="I190" i="13"/>
  <c r="I192" i="13"/>
  <c r="I193" i="13"/>
  <c r="I194" i="13"/>
  <c r="I195" i="13"/>
  <c r="I196" i="13"/>
  <c r="I197" i="13"/>
  <c r="I198" i="13"/>
  <c r="I199" i="13"/>
  <c r="I200" i="13"/>
  <c r="I201" i="13"/>
  <c r="I202" i="13"/>
  <c r="I203" i="13"/>
  <c r="I205" i="13"/>
  <c r="I206" i="13"/>
  <c r="I207" i="13"/>
  <c r="I208" i="13"/>
  <c r="I209" i="13"/>
  <c r="I210" i="13"/>
  <c r="I211" i="13"/>
  <c r="I212" i="13"/>
  <c r="I213" i="13"/>
  <c r="I214" i="13"/>
  <c r="I215" i="13"/>
  <c r="I216" i="13"/>
  <c r="I218" i="13"/>
  <c r="I219" i="13"/>
  <c r="I220" i="13"/>
  <c r="I221" i="13"/>
  <c r="I222" i="13"/>
  <c r="I223" i="13"/>
  <c r="I224" i="13"/>
  <c r="I225" i="13"/>
  <c r="I226" i="13"/>
  <c r="I227" i="13"/>
  <c r="I228" i="13"/>
  <c r="I229" i="13"/>
  <c r="I231" i="13"/>
  <c r="I243" i="13" s="1"/>
  <c r="I232" i="13"/>
  <c r="I233" i="13"/>
  <c r="I234" i="13"/>
  <c r="I235" i="13"/>
  <c r="I236" i="13"/>
  <c r="I237" i="13"/>
  <c r="I238" i="13"/>
  <c r="I239" i="13"/>
  <c r="I240" i="13"/>
  <c r="I241" i="13"/>
  <c r="I242" i="13"/>
  <c r="I244" i="13"/>
  <c r="I245" i="13"/>
  <c r="I246" i="13"/>
  <c r="I247" i="13"/>
  <c r="I248" i="13"/>
  <c r="I249" i="13"/>
  <c r="I250" i="13"/>
  <c r="I251" i="13"/>
  <c r="I252" i="13"/>
  <c r="I253" i="13"/>
  <c r="I254" i="13"/>
  <c r="I255" i="13"/>
  <c r="I257" i="13"/>
  <c r="I258" i="13"/>
  <c r="I259" i="13"/>
  <c r="I260" i="13"/>
  <c r="I261" i="13"/>
  <c r="I262" i="13"/>
  <c r="I263" i="13"/>
  <c r="I264" i="13"/>
  <c r="I265" i="13"/>
  <c r="I266" i="13"/>
  <c r="I267" i="13"/>
  <c r="I268" i="13"/>
  <c r="I270" i="13"/>
  <c r="I271" i="13"/>
  <c r="I272" i="13"/>
  <c r="I273" i="13"/>
  <c r="I274" i="13"/>
  <c r="I275" i="13"/>
  <c r="I276" i="13"/>
  <c r="I277" i="13"/>
  <c r="I278" i="13"/>
  <c r="I279" i="13"/>
  <c r="I280" i="13"/>
  <c r="I281" i="13"/>
  <c r="I283" i="13"/>
  <c r="I284" i="13"/>
  <c r="I285" i="13"/>
  <c r="I286" i="13"/>
  <c r="I287" i="13"/>
  <c r="I288" i="13"/>
  <c r="I289" i="13"/>
  <c r="I290" i="13"/>
  <c r="I291" i="13"/>
  <c r="I292" i="13"/>
  <c r="I293" i="13"/>
  <c r="I294" i="13"/>
  <c r="I296" i="13"/>
  <c r="I297" i="13"/>
  <c r="I298" i="13"/>
  <c r="I299" i="13"/>
  <c r="I300" i="13"/>
  <c r="I301" i="13"/>
  <c r="I302" i="13"/>
  <c r="I303" i="13"/>
  <c r="I304" i="13"/>
  <c r="I305" i="13"/>
  <c r="I306" i="13"/>
  <c r="I307" i="13"/>
  <c r="I309" i="13"/>
  <c r="I310" i="13"/>
  <c r="I311" i="13"/>
  <c r="I312" i="13"/>
  <c r="I313" i="13"/>
  <c r="I314" i="13"/>
  <c r="I315" i="13"/>
  <c r="I316" i="13"/>
  <c r="I317" i="13"/>
  <c r="I318" i="13"/>
  <c r="I319" i="13"/>
  <c r="I320" i="13"/>
  <c r="I322" i="13"/>
  <c r="I323" i="13"/>
  <c r="I324" i="13"/>
  <c r="I325" i="13"/>
  <c r="I326" i="13"/>
  <c r="I327" i="13"/>
  <c r="I328" i="13"/>
  <c r="I329" i="13"/>
  <c r="I330" i="13"/>
  <c r="I331" i="13"/>
  <c r="I332" i="13"/>
  <c r="I333" i="13"/>
  <c r="I335" i="13"/>
  <c r="I336" i="13"/>
  <c r="I337" i="13"/>
  <c r="I338" i="13"/>
  <c r="I339" i="13"/>
  <c r="I340" i="13"/>
  <c r="I341" i="13"/>
  <c r="I342" i="13"/>
  <c r="I343" i="13"/>
  <c r="I344" i="13"/>
  <c r="I345" i="13"/>
  <c r="I346" i="13"/>
  <c r="I348" i="13"/>
  <c r="I349" i="13"/>
  <c r="I350" i="13"/>
  <c r="I351" i="13"/>
  <c r="I352" i="13"/>
  <c r="I353" i="13"/>
  <c r="I354" i="13"/>
  <c r="I355" i="13"/>
  <c r="I356" i="13"/>
  <c r="I357" i="13"/>
  <c r="I358" i="13"/>
  <c r="I359" i="13"/>
  <c r="I361" i="13"/>
  <c r="I362" i="13"/>
  <c r="I363" i="13"/>
  <c r="I364" i="13"/>
  <c r="I365" i="13"/>
  <c r="I366" i="13"/>
  <c r="I367" i="13"/>
  <c r="I368" i="13"/>
  <c r="I369" i="13"/>
  <c r="I370" i="13"/>
  <c r="I371" i="13"/>
  <c r="I372" i="13"/>
  <c r="I374" i="13"/>
  <c r="I375" i="13"/>
  <c r="I376" i="13"/>
  <c r="I377" i="13"/>
  <c r="I378" i="13"/>
  <c r="I379" i="13"/>
  <c r="I380" i="13"/>
  <c r="I381" i="13"/>
  <c r="I382" i="13"/>
  <c r="I383" i="13"/>
  <c r="I384" i="13"/>
  <c r="I385" i="13"/>
  <c r="I387" i="13"/>
  <c r="I388" i="13"/>
  <c r="I389" i="13"/>
  <c r="I390" i="13"/>
  <c r="I391" i="13"/>
  <c r="I392" i="13"/>
  <c r="I393" i="13"/>
  <c r="I394" i="13"/>
  <c r="I395" i="13"/>
  <c r="I396" i="13"/>
  <c r="I397" i="13"/>
  <c r="I398" i="13"/>
  <c r="J8" i="13"/>
  <c r="J9" i="13"/>
  <c r="T8" i="13"/>
  <c r="U8" i="13" s="1"/>
  <c r="G8" i="13"/>
  <c r="K29" i="15"/>
  <c r="K28" i="15"/>
  <c r="K27" i="15"/>
  <c r="K26" i="15"/>
  <c r="K25" i="15"/>
  <c r="K24" i="15"/>
  <c r="K23" i="15"/>
  <c r="K22" i="15"/>
  <c r="K21" i="15"/>
  <c r="K20" i="15"/>
  <c r="K19" i="15"/>
  <c r="K18" i="15"/>
  <c r="K16" i="15"/>
  <c r="K15" i="15"/>
  <c r="K14" i="15"/>
  <c r="K12" i="15"/>
  <c r="K10" i="15"/>
  <c r="K8" i="15"/>
  <c r="J12" i="13"/>
  <c r="J13" i="13"/>
  <c r="J15" i="13"/>
  <c r="T26" i="15"/>
  <c r="U26" i="15" s="1"/>
  <c r="J29" i="15"/>
  <c r="I29" i="15"/>
  <c r="I28" i="15"/>
  <c r="H28" i="15" s="1"/>
  <c r="G28" i="15"/>
  <c r="J27" i="15"/>
  <c r="I27" i="15"/>
  <c r="L26" i="15"/>
  <c r="I26" i="15"/>
  <c r="H26" i="15" s="1"/>
  <c r="G26" i="15"/>
  <c r="J25" i="15"/>
  <c r="I25" i="15"/>
  <c r="H24" i="15" s="1"/>
  <c r="J24" i="15"/>
  <c r="L24" i="15" s="1"/>
  <c r="G24" i="15"/>
  <c r="J23" i="15"/>
  <c r="J22" i="15"/>
  <c r="L22" i="15" s="1"/>
  <c r="H22" i="15"/>
  <c r="G22" i="15"/>
  <c r="F35" i="15"/>
  <c r="J21" i="15"/>
  <c r="I21" i="15"/>
  <c r="L20" i="15"/>
  <c r="G20" i="15"/>
  <c r="J19" i="15"/>
  <c r="L18" i="15" s="1"/>
  <c r="I19" i="15"/>
  <c r="I18" i="15"/>
  <c r="H18" i="15" s="1"/>
  <c r="G18" i="15"/>
  <c r="J17" i="15"/>
  <c r="I17" i="15"/>
  <c r="H16" i="15" s="1"/>
  <c r="J16" i="15"/>
  <c r="L16" i="15" s="1"/>
  <c r="G16" i="15"/>
  <c r="H14" i="15"/>
  <c r="G14" i="15"/>
  <c r="T14" i="15"/>
  <c r="U14" i="15" s="1"/>
  <c r="J9" i="15"/>
  <c r="I9" i="15"/>
  <c r="H8" i="15" s="1"/>
  <c r="T8" i="15"/>
  <c r="U8" i="15" s="1"/>
  <c r="G8" i="15"/>
  <c r="J8" i="15" s="1"/>
  <c r="J13" i="15"/>
  <c r="T12" i="15"/>
  <c r="U12" i="15" s="1"/>
  <c r="T24" i="15"/>
  <c r="U24" i="15" s="1"/>
  <c r="J11" i="15"/>
  <c r="I11" i="15"/>
  <c r="T10" i="15"/>
  <c r="U10" i="15" s="1"/>
  <c r="G10" i="15"/>
  <c r="I10" i="15" s="1"/>
  <c r="T18" i="15"/>
  <c r="U18" i="15" s="1"/>
  <c r="F34" i="15"/>
  <c r="F37" i="15" s="1"/>
  <c r="F38" i="15" s="1"/>
  <c r="T14" i="13"/>
  <c r="U14" i="13"/>
  <c r="G14" i="13"/>
  <c r="I35" i="13" l="1"/>
  <c r="I100" i="13"/>
  <c r="I308" i="13"/>
  <c r="I217" i="13"/>
  <c r="L10" i="13"/>
  <c r="K10" i="13" s="1"/>
  <c r="I282" i="13"/>
  <c r="I386" i="13"/>
  <c r="I334" i="13"/>
  <c r="I74" i="13"/>
  <c r="I61" i="13"/>
  <c r="I87" i="13"/>
  <c r="L8" i="13"/>
  <c r="K8" i="13" s="1"/>
  <c r="I204" i="13"/>
  <c r="I321" i="13"/>
  <c r="I165" i="13"/>
  <c r="I373" i="13"/>
  <c r="I48" i="13"/>
  <c r="I139" i="13"/>
  <c r="I256" i="13"/>
  <c r="I230" i="13"/>
  <c r="I269" i="13"/>
  <c r="I113" i="13"/>
  <c r="I295" i="13"/>
  <c r="I347" i="13"/>
  <c r="I360" i="13"/>
  <c r="I126" i="13"/>
  <c r="I191" i="13"/>
  <c r="I152" i="13"/>
  <c r="L6" i="13"/>
  <c r="K6" i="13" s="1"/>
  <c r="L28" i="15"/>
  <c r="L8" i="15"/>
  <c r="L12" i="15"/>
  <c r="H10" i="15"/>
  <c r="H14" i="13"/>
  <c r="L14" i="13"/>
  <c r="K15" i="13" s="1"/>
  <c r="K9" i="13" l="1"/>
  <c r="K11" i="13"/>
  <c r="K14" i="13"/>
  <c r="G37" i="15"/>
  <c r="G38" i="15" s="1"/>
  <c r="O1" i="15" l="1"/>
  <c r="E1" i="15"/>
  <c r="G6" i="15" l="1"/>
  <c r="G12" i="15"/>
  <c r="I13" i="15"/>
  <c r="T28" i="15"/>
  <c r="U28" i="15" s="1"/>
  <c r="T22" i="15"/>
  <c r="U22" i="15" s="1"/>
  <c r="T20" i="15"/>
  <c r="U20" i="15" s="1"/>
  <c r="T16" i="15"/>
  <c r="U16" i="15" s="1"/>
  <c r="T6" i="15"/>
  <c r="U6" i="15" s="1"/>
  <c r="I12" i="15" l="1"/>
  <c r="J15" i="15"/>
  <c r="J7" i="15"/>
  <c r="I20" i="15"/>
  <c r="H20" i="15" s="1"/>
  <c r="J6" i="15"/>
  <c r="J14" i="15"/>
  <c r="L14" i="15" s="1"/>
  <c r="L6" i="15"/>
  <c r="I30" i="15"/>
  <c r="H12" i="15"/>
  <c r="H6" i="15"/>
  <c r="K17" i="15" l="1"/>
  <c r="K9" i="15"/>
  <c r="K11" i="15"/>
  <c r="K13" i="15"/>
  <c r="L10" i="15"/>
  <c r="J30" i="15"/>
  <c r="H30" i="15"/>
  <c r="K7" i="15"/>
  <c r="K6" i="15"/>
  <c r="U397" i="13"/>
  <c r="T397" i="13"/>
  <c r="U395" i="13"/>
  <c r="T395" i="13"/>
  <c r="U393" i="13"/>
  <c r="T393" i="13"/>
  <c r="U391" i="13"/>
  <c r="T391" i="13"/>
  <c r="U389" i="13"/>
  <c r="T389" i="13"/>
  <c r="U387" i="13"/>
  <c r="T387" i="13"/>
  <c r="U384" i="13"/>
  <c r="T384" i="13"/>
  <c r="U382" i="13"/>
  <c r="T382" i="13"/>
  <c r="U380" i="13"/>
  <c r="T380" i="13"/>
  <c r="U378" i="13"/>
  <c r="T378" i="13"/>
  <c r="U376" i="13"/>
  <c r="T376" i="13"/>
  <c r="U374" i="13"/>
  <c r="T374" i="13"/>
  <c r="U371" i="13"/>
  <c r="T371" i="13"/>
  <c r="U369" i="13"/>
  <c r="T369" i="13"/>
  <c r="U367" i="13"/>
  <c r="T367" i="13"/>
  <c r="U365" i="13"/>
  <c r="T365" i="13"/>
  <c r="U363" i="13"/>
  <c r="T363" i="13"/>
  <c r="U361" i="13"/>
  <c r="T361" i="13"/>
  <c r="U358" i="13"/>
  <c r="T358" i="13"/>
  <c r="U356" i="13"/>
  <c r="T356" i="13"/>
  <c r="U354" i="13"/>
  <c r="T354" i="13"/>
  <c r="U352" i="13"/>
  <c r="T352" i="13"/>
  <c r="U350" i="13"/>
  <c r="T350" i="13"/>
  <c r="U348" i="13"/>
  <c r="T348" i="13"/>
  <c r="U345" i="13"/>
  <c r="T345" i="13"/>
  <c r="U343" i="13"/>
  <c r="T343" i="13"/>
  <c r="U341" i="13"/>
  <c r="T341" i="13"/>
  <c r="U339" i="13"/>
  <c r="T339" i="13"/>
  <c r="U337" i="13"/>
  <c r="T337" i="13"/>
  <c r="U335" i="13"/>
  <c r="T335" i="13"/>
  <c r="U332" i="13"/>
  <c r="T332" i="13"/>
  <c r="U330" i="13"/>
  <c r="T330" i="13"/>
  <c r="U328" i="13"/>
  <c r="T328" i="13"/>
  <c r="U326" i="13"/>
  <c r="T326" i="13"/>
  <c r="U324" i="13"/>
  <c r="T324" i="13"/>
  <c r="U322" i="13"/>
  <c r="T322" i="13"/>
  <c r="U319" i="13"/>
  <c r="T319" i="13"/>
  <c r="U317" i="13"/>
  <c r="T317" i="13"/>
  <c r="U315" i="13"/>
  <c r="T315" i="13"/>
  <c r="U313" i="13"/>
  <c r="T313" i="13"/>
  <c r="U311" i="13"/>
  <c r="T311" i="13"/>
  <c r="U309" i="13"/>
  <c r="T309" i="13"/>
  <c r="U306" i="13"/>
  <c r="T306" i="13"/>
  <c r="U304" i="13"/>
  <c r="T304" i="13"/>
  <c r="U302" i="13"/>
  <c r="T302" i="13"/>
  <c r="U300" i="13"/>
  <c r="T300" i="13"/>
  <c r="U298" i="13"/>
  <c r="T298" i="13"/>
  <c r="U296" i="13"/>
  <c r="T296" i="13"/>
  <c r="U293" i="13"/>
  <c r="T293" i="13"/>
  <c r="U291" i="13"/>
  <c r="T291" i="13"/>
  <c r="U289" i="13"/>
  <c r="T289" i="13"/>
  <c r="U287" i="13"/>
  <c r="T287" i="13"/>
  <c r="U285" i="13"/>
  <c r="T285" i="13"/>
  <c r="U283" i="13"/>
  <c r="T283" i="13"/>
  <c r="U280" i="13"/>
  <c r="T280" i="13"/>
  <c r="U278" i="13"/>
  <c r="T278" i="13"/>
  <c r="U276" i="13"/>
  <c r="T276" i="13"/>
  <c r="U274" i="13"/>
  <c r="T274" i="13"/>
  <c r="U272" i="13"/>
  <c r="T272" i="13"/>
  <c r="U270" i="13"/>
  <c r="T270" i="13"/>
  <c r="U267" i="13"/>
  <c r="T267" i="13"/>
  <c r="U265" i="13"/>
  <c r="T265" i="13"/>
  <c r="U263" i="13"/>
  <c r="T263" i="13"/>
  <c r="U261" i="13"/>
  <c r="T261" i="13"/>
  <c r="U259" i="13"/>
  <c r="T259" i="13"/>
  <c r="U257" i="13"/>
  <c r="T257" i="13"/>
  <c r="U254" i="13"/>
  <c r="T254" i="13"/>
  <c r="U252" i="13"/>
  <c r="T252" i="13"/>
  <c r="U250" i="13"/>
  <c r="T250" i="13"/>
  <c r="U248" i="13"/>
  <c r="T248" i="13"/>
  <c r="U246" i="13"/>
  <c r="T246" i="13"/>
  <c r="U244" i="13"/>
  <c r="T244" i="13"/>
  <c r="U241" i="13"/>
  <c r="T241" i="13"/>
  <c r="U239" i="13"/>
  <c r="T239" i="13"/>
  <c r="U237" i="13"/>
  <c r="T237" i="13"/>
  <c r="U235" i="13"/>
  <c r="T235" i="13"/>
  <c r="U233" i="13"/>
  <c r="T233" i="13"/>
  <c r="U231" i="13"/>
  <c r="T231" i="13"/>
  <c r="U228" i="13"/>
  <c r="T228" i="13"/>
  <c r="U226" i="13"/>
  <c r="T226" i="13"/>
  <c r="U224" i="13"/>
  <c r="T224" i="13"/>
  <c r="U222" i="13"/>
  <c r="T222" i="13"/>
  <c r="U220" i="13"/>
  <c r="T220" i="13"/>
  <c r="U218" i="13"/>
  <c r="T218" i="13"/>
  <c r="U215" i="13"/>
  <c r="T215" i="13"/>
  <c r="U213" i="13"/>
  <c r="T213" i="13"/>
  <c r="U211" i="13"/>
  <c r="T211" i="13"/>
  <c r="U209" i="13"/>
  <c r="T209" i="13"/>
  <c r="U207" i="13"/>
  <c r="T207" i="13"/>
  <c r="U205" i="13"/>
  <c r="T205" i="13"/>
  <c r="U202" i="13"/>
  <c r="T202" i="13"/>
  <c r="U200" i="13"/>
  <c r="T200" i="13"/>
  <c r="U198" i="13"/>
  <c r="T198" i="13"/>
  <c r="U196" i="13"/>
  <c r="T196" i="13"/>
  <c r="U194" i="13"/>
  <c r="T194" i="13"/>
  <c r="U192" i="13"/>
  <c r="T192" i="13"/>
  <c r="U189" i="13"/>
  <c r="T189" i="13"/>
  <c r="U187" i="13"/>
  <c r="T187" i="13"/>
  <c r="U185" i="13"/>
  <c r="T185" i="13"/>
  <c r="T183" i="13"/>
  <c r="U183" i="13" s="1"/>
  <c r="T181" i="13"/>
  <c r="U181" i="13" s="1"/>
  <c r="T179" i="13"/>
  <c r="U179" i="13" s="1"/>
  <c r="U176" i="13"/>
  <c r="T176" i="13"/>
  <c r="U174" i="13"/>
  <c r="T174" i="13"/>
  <c r="U172" i="13"/>
  <c r="T172" i="13"/>
  <c r="U170" i="13"/>
  <c r="T170" i="13"/>
  <c r="U168" i="13"/>
  <c r="T168" i="13"/>
  <c r="U166" i="13"/>
  <c r="T166" i="13"/>
  <c r="U163" i="13"/>
  <c r="T163" i="13"/>
  <c r="U161" i="13"/>
  <c r="T161" i="13"/>
  <c r="U159" i="13"/>
  <c r="T159" i="13"/>
  <c r="U157" i="13"/>
  <c r="T157" i="13"/>
  <c r="U155" i="13"/>
  <c r="T155" i="13"/>
  <c r="U153" i="13"/>
  <c r="T153" i="13"/>
  <c r="U150" i="13"/>
  <c r="T150" i="13"/>
  <c r="U148" i="13"/>
  <c r="T148" i="13"/>
  <c r="U146" i="13"/>
  <c r="T146" i="13"/>
  <c r="U144" i="13"/>
  <c r="T144" i="13"/>
  <c r="U142" i="13"/>
  <c r="T142" i="13"/>
  <c r="U140" i="13"/>
  <c r="T140" i="13"/>
  <c r="U137" i="13"/>
  <c r="T137" i="13"/>
  <c r="U135" i="13"/>
  <c r="T135" i="13"/>
  <c r="U133" i="13"/>
  <c r="T133" i="13"/>
  <c r="U131" i="13"/>
  <c r="T131" i="13"/>
  <c r="U129" i="13"/>
  <c r="T129" i="13"/>
  <c r="U127" i="13"/>
  <c r="T127" i="13"/>
  <c r="U124" i="13"/>
  <c r="T124" i="13"/>
  <c r="U122" i="13"/>
  <c r="T122" i="13"/>
  <c r="U120" i="13"/>
  <c r="T120" i="13"/>
  <c r="U118" i="13"/>
  <c r="T118" i="13"/>
  <c r="U116" i="13"/>
  <c r="T116" i="13"/>
  <c r="U114" i="13"/>
  <c r="T114" i="13"/>
  <c r="U111" i="13"/>
  <c r="T111" i="13"/>
  <c r="U109" i="13"/>
  <c r="T109" i="13"/>
  <c r="U107" i="13"/>
  <c r="T107" i="13"/>
  <c r="T105" i="13"/>
  <c r="U105" i="13" s="1"/>
  <c r="T103" i="13"/>
  <c r="U103" i="13" s="1"/>
  <c r="T101" i="13"/>
  <c r="U101" i="13" s="1"/>
  <c r="U98" i="13"/>
  <c r="T98" i="13"/>
  <c r="U96" i="13"/>
  <c r="T96" i="13"/>
  <c r="U94" i="13"/>
  <c r="T94" i="13"/>
  <c r="U92" i="13"/>
  <c r="T92" i="13"/>
  <c r="U90" i="13"/>
  <c r="T90" i="13"/>
  <c r="U88" i="13"/>
  <c r="T88" i="13"/>
  <c r="U85" i="13"/>
  <c r="T85" i="13"/>
  <c r="U83" i="13"/>
  <c r="T83" i="13"/>
  <c r="U81" i="13"/>
  <c r="T81" i="13"/>
  <c r="U79" i="13"/>
  <c r="T79" i="13"/>
  <c r="U77" i="13"/>
  <c r="T77" i="13"/>
  <c r="U75" i="13"/>
  <c r="T75" i="13"/>
  <c r="U72" i="13"/>
  <c r="T72" i="13"/>
  <c r="U70" i="13"/>
  <c r="T70" i="13"/>
  <c r="U68" i="13"/>
  <c r="T68" i="13"/>
  <c r="U66" i="13"/>
  <c r="T66" i="13"/>
  <c r="U64" i="13"/>
  <c r="T64" i="13"/>
  <c r="U62" i="13"/>
  <c r="T62" i="13"/>
  <c r="U59" i="13"/>
  <c r="T59" i="13"/>
  <c r="U57" i="13"/>
  <c r="T57" i="13"/>
  <c r="T55" i="13"/>
  <c r="U55" i="13" s="1"/>
  <c r="T53" i="13"/>
  <c r="U53" i="13" s="1"/>
  <c r="T51" i="13"/>
  <c r="U51" i="13" s="1"/>
  <c r="T49" i="13"/>
  <c r="U49" i="13" s="1"/>
  <c r="U46" i="13"/>
  <c r="T46" i="13"/>
  <c r="U44" i="13"/>
  <c r="T44" i="13"/>
  <c r="U42" i="13"/>
  <c r="T42" i="13"/>
  <c r="U40" i="13"/>
  <c r="T40" i="13"/>
  <c r="T38" i="13"/>
  <c r="U38" i="13" s="1"/>
  <c r="U36" i="13"/>
  <c r="T36" i="13"/>
  <c r="U33" i="13"/>
  <c r="T33" i="13"/>
  <c r="U31" i="13"/>
  <c r="T31" i="13"/>
  <c r="U29" i="13"/>
  <c r="T29" i="13"/>
  <c r="U27" i="13"/>
  <c r="T27" i="13"/>
  <c r="U25" i="13"/>
  <c r="T25" i="13"/>
  <c r="T23" i="13"/>
  <c r="U23" i="13" s="1"/>
  <c r="L30" i="15" l="1"/>
  <c r="T20" i="13"/>
  <c r="U20" i="13" s="1"/>
  <c r="T18" i="13"/>
  <c r="U18" i="13" s="1"/>
  <c r="T16" i="13"/>
  <c r="U16" i="13" s="1"/>
  <c r="T12" i="13"/>
  <c r="U12" i="13" s="1"/>
  <c r="T10" i="13"/>
  <c r="U10" i="13" s="1"/>
  <c r="U6" i="13"/>
  <c r="J21" i="13" l="1"/>
  <c r="J20" i="13"/>
  <c r="J19" i="13"/>
  <c r="J18" i="13"/>
  <c r="J17" i="13"/>
  <c r="J16" i="13"/>
  <c r="G16" i="13"/>
  <c r="L18" i="13" l="1"/>
  <c r="L20" i="13"/>
  <c r="K21" i="13" s="1"/>
  <c r="L16" i="13"/>
  <c r="K17" i="13" s="1"/>
  <c r="H16" i="13"/>
  <c r="J398" i="13"/>
  <c r="J397" i="13"/>
  <c r="G10" i="13"/>
  <c r="K16" i="13" l="1"/>
  <c r="K20" i="13"/>
  <c r="G6" i="13"/>
  <c r="I6" i="13" l="1"/>
  <c r="I7" i="13"/>
  <c r="G18" i="13"/>
  <c r="H6" i="13" l="1"/>
  <c r="H22" i="13" s="1"/>
  <c r="I22" i="13"/>
  <c r="H18" i="13"/>
  <c r="I399" i="13" l="1"/>
  <c r="J396" i="13"/>
  <c r="J395" i="13"/>
  <c r="J394" i="13"/>
  <c r="J393" i="13"/>
  <c r="J392" i="13"/>
  <c r="J391" i="13"/>
  <c r="J390" i="13"/>
  <c r="J389" i="13"/>
  <c r="J388" i="13"/>
  <c r="J387" i="13"/>
  <c r="J385" i="13"/>
  <c r="J384" i="13"/>
  <c r="J383" i="13"/>
  <c r="J382" i="13"/>
  <c r="J381" i="13"/>
  <c r="J380" i="13"/>
  <c r="J379" i="13"/>
  <c r="J378" i="13"/>
  <c r="J377" i="13"/>
  <c r="J376" i="13"/>
  <c r="J375" i="13"/>
  <c r="J374" i="13"/>
  <c r="J372" i="13"/>
  <c r="J371" i="13"/>
  <c r="J370" i="13"/>
  <c r="J369" i="13"/>
  <c r="J368" i="13"/>
  <c r="J367" i="13"/>
  <c r="J366" i="13"/>
  <c r="J365" i="13"/>
  <c r="J364" i="13"/>
  <c r="J363" i="13"/>
  <c r="J362" i="13"/>
  <c r="J361" i="13"/>
  <c r="J359" i="13"/>
  <c r="J358" i="13"/>
  <c r="J357" i="13"/>
  <c r="J356" i="13"/>
  <c r="J355" i="13"/>
  <c r="J354" i="13"/>
  <c r="J353" i="13"/>
  <c r="J352" i="13"/>
  <c r="J351" i="13"/>
  <c r="J350" i="13"/>
  <c r="J349" i="13"/>
  <c r="J348" i="13"/>
  <c r="J346" i="13"/>
  <c r="J345" i="13"/>
  <c r="J344" i="13"/>
  <c r="J343" i="13"/>
  <c r="J342" i="13"/>
  <c r="J341" i="13"/>
  <c r="J340" i="13"/>
  <c r="J339" i="13"/>
  <c r="J338" i="13"/>
  <c r="J337" i="13"/>
  <c r="J336" i="13"/>
  <c r="J335" i="13"/>
  <c r="J333" i="13"/>
  <c r="J332" i="13"/>
  <c r="J331" i="13"/>
  <c r="J330" i="13"/>
  <c r="J329" i="13"/>
  <c r="J328" i="13"/>
  <c r="J327" i="13"/>
  <c r="J326" i="13"/>
  <c r="J325" i="13"/>
  <c r="J324" i="13"/>
  <c r="J323" i="13"/>
  <c r="J322" i="13"/>
  <c r="J320" i="13"/>
  <c r="J319" i="13"/>
  <c r="J318" i="13"/>
  <c r="J317" i="13"/>
  <c r="J316" i="13"/>
  <c r="J315" i="13"/>
  <c r="J314" i="13"/>
  <c r="J313" i="13"/>
  <c r="J312" i="13"/>
  <c r="J311" i="13"/>
  <c r="J310" i="13"/>
  <c r="J309" i="13"/>
  <c r="J307" i="13"/>
  <c r="J306" i="13"/>
  <c r="J305" i="13"/>
  <c r="J304" i="13"/>
  <c r="J303" i="13"/>
  <c r="J302" i="13"/>
  <c r="J301" i="13"/>
  <c r="J300" i="13"/>
  <c r="J299" i="13"/>
  <c r="J298" i="13"/>
  <c r="J297" i="13"/>
  <c r="J296" i="13"/>
  <c r="J294" i="13"/>
  <c r="J293" i="13"/>
  <c r="J292" i="13"/>
  <c r="J291" i="13"/>
  <c r="J290" i="13"/>
  <c r="J289" i="13"/>
  <c r="J288" i="13"/>
  <c r="J287" i="13"/>
  <c r="J286" i="13"/>
  <c r="J285" i="13"/>
  <c r="J284" i="13"/>
  <c r="J283" i="13"/>
  <c r="J281" i="13"/>
  <c r="J280" i="13"/>
  <c r="J279" i="13"/>
  <c r="J278" i="13"/>
  <c r="J277" i="13"/>
  <c r="J276" i="13"/>
  <c r="J275" i="13"/>
  <c r="J274" i="13"/>
  <c r="J273" i="13"/>
  <c r="J272" i="13"/>
  <c r="J271" i="13"/>
  <c r="J270" i="13"/>
  <c r="J268" i="13"/>
  <c r="J267" i="13"/>
  <c r="J266" i="13"/>
  <c r="J265" i="13"/>
  <c r="J264" i="13"/>
  <c r="J263" i="13"/>
  <c r="J262" i="13"/>
  <c r="J261" i="13"/>
  <c r="J260" i="13"/>
  <c r="J259" i="13"/>
  <c r="J258" i="13"/>
  <c r="J257" i="13"/>
  <c r="J255" i="13"/>
  <c r="J254" i="13"/>
  <c r="J253" i="13"/>
  <c r="J252" i="13"/>
  <c r="J251" i="13"/>
  <c r="J250" i="13"/>
  <c r="J249" i="13"/>
  <c r="J248" i="13"/>
  <c r="J247" i="13"/>
  <c r="J246" i="13"/>
  <c r="J245" i="13"/>
  <c r="J244" i="13"/>
  <c r="J242" i="13"/>
  <c r="J241" i="13"/>
  <c r="J240" i="13"/>
  <c r="J239" i="13"/>
  <c r="J238" i="13"/>
  <c r="J237" i="13"/>
  <c r="J236" i="13"/>
  <c r="J235" i="13"/>
  <c r="J234" i="13"/>
  <c r="J233" i="13"/>
  <c r="J232" i="13"/>
  <c r="J231" i="13"/>
  <c r="J229" i="13"/>
  <c r="J228" i="13"/>
  <c r="J227" i="13"/>
  <c r="J226" i="13"/>
  <c r="J225" i="13"/>
  <c r="J224" i="13"/>
  <c r="J223" i="13"/>
  <c r="J222" i="13"/>
  <c r="J221" i="13"/>
  <c r="J220" i="13"/>
  <c r="J219" i="13"/>
  <c r="J218" i="13"/>
  <c r="J216" i="13"/>
  <c r="J215" i="13"/>
  <c r="J214" i="13"/>
  <c r="J213" i="13"/>
  <c r="J212" i="13"/>
  <c r="J211" i="13"/>
  <c r="J210" i="13"/>
  <c r="J209" i="13"/>
  <c r="J208" i="13"/>
  <c r="J207" i="13"/>
  <c r="J206" i="13"/>
  <c r="J205" i="13"/>
  <c r="J203" i="13"/>
  <c r="J202" i="13"/>
  <c r="J201" i="13"/>
  <c r="J200" i="13"/>
  <c r="J199" i="13"/>
  <c r="J198" i="13"/>
  <c r="J197" i="13"/>
  <c r="J196" i="13"/>
  <c r="J195" i="13"/>
  <c r="J194" i="13"/>
  <c r="J193" i="13"/>
  <c r="J192" i="13"/>
  <c r="J190" i="13"/>
  <c r="J189" i="13"/>
  <c r="J188" i="13"/>
  <c r="J187" i="13"/>
  <c r="J186" i="13"/>
  <c r="J185" i="13"/>
  <c r="J184" i="13"/>
  <c r="J183" i="13"/>
  <c r="J182" i="13"/>
  <c r="J181" i="13"/>
  <c r="J180" i="13"/>
  <c r="J179" i="13"/>
  <c r="J177" i="13"/>
  <c r="J176" i="13"/>
  <c r="J175" i="13"/>
  <c r="J174" i="13"/>
  <c r="J173" i="13"/>
  <c r="J172" i="13"/>
  <c r="J171" i="13"/>
  <c r="J170" i="13"/>
  <c r="J169" i="13"/>
  <c r="J168" i="13"/>
  <c r="J167" i="13"/>
  <c r="J166" i="13"/>
  <c r="J164" i="13"/>
  <c r="J163" i="13"/>
  <c r="J162" i="13"/>
  <c r="J161" i="13"/>
  <c r="J160" i="13"/>
  <c r="J159" i="13"/>
  <c r="J158" i="13"/>
  <c r="J157" i="13"/>
  <c r="J156" i="13"/>
  <c r="J155" i="13"/>
  <c r="J154" i="13"/>
  <c r="J153" i="13"/>
  <c r="J151" i="13"/>
  <c r="J150" i="13"/>
  <c r="J149" i="13"/>
  <c r="J148" i="13"/>
  <c r="J147" i="13"/>
  <c r="J146" i="13"/>
  <c r="J145" i="13"/>
  <c r="J144" i="13"/>
  <c r="J143" i="13"/>
  <c r="J142" i="13"/>
  <c r="J141" i="13"/>
  <c r="J140" i="13"/>
  <c r="J138" i="13"/>
  <c r="J137" i="13"/>
  <c r="J136" i="13"/>
  <c r="J135" i="13"/>
  <c r="J134" i="13"/>
  <c r="J133" i="13"/>
  <c r="J132" i="13"/>
  <c r="J131" i="13"/>
  <c r="J130" i="13"/>
  <c r="J129" i="13"/>
  <c r="J128" i="13"/>
  <c r="J127" i="13"/>
  <c r="J125" i="13"/>
  <c r="J124" i="13"/>
  <c r="J123" i="13"/>
  <c r="J122" i="13"/>
  <c r="J121" i="13"/>
  <c r="J120" i="13"/>
  <c r="J119" i="13"/>
  <c r="J118" i="13"/>
  <c r="J117" i="13"/>
  <c r="J116" i="13"/>
  <c r="J115" i="13"/>
  <c r="J114" i="13"/>
  <c r="J112" i="13"/>
  <c r="J111" i="13"/>
  <c r="J110" i="13"/>
  <c r="J109" i="13"/>
  <c r="J108" i="13"/>
  <c r="J107" i="13"/>
  <c r="J106" i="13"/>
  <c r="J105" i="13"/>
  <c r="J104" i="13"/>
  <c r="J103" i="13"/>
  <c r="J102" i="13"/>
  <c r="J101" i="13"/>
  <c r="J99" i="13"/>
  <c r="J98" i="13"/>
  <c r="J97" i="13"/>
  <c r="J96" i="13"/>
  <c r="J95" i="13"/>
  <c r="J94" i="13"/>
  <c r="J93" i="13"/>
  <c r="J92" i="13"/>
  <c r="J91" i="13"/>
  <c r="J90" i="13"/>
  <c r="J89" i="13"/>
  <c r="J88" i="13"/>
  <c r="J86" i="13"/>
  <c r="J85" i="13"/>
  <c r="J84" i="13"/>
  <c r="J83" i="13"/>
  <c r="J82" i="13"/>
  <c r="J81" i="13"/>
  <c r="J80" i="13"/>
  <c r="J79" i="13"/>
  <c r="J78" i="13"/>
  <c r="J77" i="13"/>
  <c r="J76" i="13"/>
  <c r="J75" i="13"/>
  <c r="J73" i="13"/>
  <c r="J72" i="13"/>
  <c r="J71" i="13"/>
  <c r="J70" i="13"/>
  <c r="J69" i="13"/>
  <c r="J68" i="13"/>
  <c r="J67" i="13"/>
  <c r="J66" i="13"/>
  <c r="J65" i="13"/>
  <c r="J64" i="13"/>
  <c r="J63" i="13"/>
  <c r="J62" i="13"/>
  <c r="J60" i="13"/>
  <c r="J59" i="13"/>
  <c r="J58" i="13"/>
  <c r="J57" i="13"/>
  <c r="J56" i="13"/>
  <c r="J55" i="13"/>
  <c r="J54" i="13"/>
  <c r="J53" i="13"/>
  <c r="J52" i="13"/>
  <c r="J51" i="13"/>
  <c r="J50" i="13"/>
  <c r="J47" i="13"/>
  <c r="J46" i="13"/>
  <c r="J45" i="13"/>
  <c r="J44" i="13"/>
  <c r="J43" i="13"/>
  <c r="J42" i="13"/>
  <c r="J41" i="13"/>
  <c r="J40" i="13"/>
  <c r="J39" i="13"/>
  <c r="J38" i="13"/>
  <c r="J37" i="13"/>
  <c r="J36" i="13"/>
  <c r="J34" i="13"/>
  <c r="J33" i="13"/>
  <c r="J32" i="13"/>
  <c r="J31" i="13"/>
  <c r="J30" i="13"/>
  <c r="J29" i="13"/>
  <c r="J28" i="13"/>
  <c r="J27" i="13"/>
  <c r="J26" i="13"/>
  <c r="J25" i="13"/>
  <c r="J24" i="13"/>
  <c r="J23" i="13"/>
  <c r="J113" i="13" l="1"/>
  <c r="J217" i="13"/>
  <c r="J243" i="13"/>
  <c r="J269" i="13"/>
  <c r="J373" i="13"/>
  <c r="J295" i="13"/>
  <c r="J321" i="13"/>
  <c r="J35" i="13"/>
  <c r="J87" i="13"/>
  <c r="J139" i="13"/>
  <c r="J347" i="13"/>
  <c r="J165" i="13"/>
  <c r="J191" i="13"/>
  <c r="J399" i="13"/>
  <c r="J74" i="13"/>
  <c r="J152" i="13"/>
  <c r="J178" i="13"/>
  <c r="J256" i="13"/>
  <c r="J308" i="13"/>
  <c r="J360" i="13"/>
  <c r="J100" i="13"/>
  <c r="J126" i="13"/>
  <c r="J282" i="13"/>
  <c r="J48" i="13"/>
  <c r="J204" i="13"/>
  <c r="J230" i="13"/>
  <c r="J334" i="13"/>
  <c r="J386" i="13"/>
  <c r="L397" i="13"/>
  <c r="G397" i="13"/>
  <c r="G395" i="13"/>
  <c r="L393" i="13"/>
  <c r="K394" i="13" s="1"/>
  <c r="G393" i="13"/>
  <c r="H391" i="13"/>
  <c r="G391" i="13"/>
  <c r="L389" i="13"/>
  <c r="G389" i="13"/>
  <c r="G387" i="13"/>
  <c r="L384" i="13"/>
  <c r="K384" i="13" s="1"/>
  <c r="G384" i="13"/>
  <c r="G382" i="13"/>
  <c r="L380" i="13"/>
  <c r="G380" i="13"/>
  <c r="G378" i="13"/>
  <c r="L376" i="13"/>
  <c r="K377" i="13" s="1"/>
  <c r="G376" i="13"/>
  <c r="G374" i="13"/>
  <c r="L371" i="13"/>
  <c r="G371" i="13"/>
  <c r="G369" i="13"/>
  <c r="L367" i="13"/>
  <c r="K368" i="13" s="1"/>
  <c r="H367" i="13"/>
  <c r="G367" i="13"/>
  <c r="G365" i="13"/>
  <c r="L363" i="13"/>
  <c r="G363" i="13"/>
  <c r="G361" i="13"/>
  <c r="L358" i="13"/>
  <c r="K359" i="13" s="1"/>
  <c r="G358" i="13"/>
  <c r="H356" i="13"/>
  <c r="G356" i="13"/>
  <c r="L354" i="13"/>
  <c r="G354" i="13"/>
  <c r="G352" i="13"/>
  <c r="L350" i="13"/>
  <c r="K350" i="13" s="1"/>
  <c r="G350" i="13"/>
  <c r="G348" i="13"/>
  <c r="L345" i="13"/>
  <c r="H345" i="13"/>
  <c r="G345" i="13"/>
  <c r="H343" i="13"/>
  <c r="G343" i="13"/>
  <c r="L341" i="13"/>
  <c r="K342" i="13" s="1"/>
  <c r="G341" i="13"/>
  <c r="H339" i="13"/>
  <c r="G339" i="13"/>
  <c r="L337" i="13"/>
  <c r="G337" i="13"/>
  <c r="G335" i="13"/>
  <c r="L332" i="13"/>
  <c r="K333" i="13" s="1"/>
  <c r="G332" i="13"/>
  <c r="G330" i="13"/>
  <c r="L328" i="13"/>
  <c r="G328" i="13"/>
  <c r="H326" i="13"/>
  <c r="G326" i="13"/>
  <c r="L324" i="13"/>
  <c r="K325" i="13" s="1"/>
  <c r="G324" i="13"/>
  <c r="G322" i="13"/>
  <c r="L319" i="13"/>
  <c r="H319" i="13"/>
  <c r="G319" i="13"/>
  <c r="H317" i="13"/>
  <c r="G317" i="13"/>
  <c r="L315" i="13"/>
  <c r="K315" i="13" s="1"/>
  <c r="G315" i="13"/>
  <c r="H313" i="13"/>
  <c r="G313" i="13"/>
  <c r="L311" i="13"/>
  <c r="G311" i="13"/>
  <c r="G309" i="13"/>
  <c r="L306" i="13"/>
  <c r="K307" i="13" s="1"/>
  <c r="G306" i="13"/>
  <c r="G304" i="13"/>
  <c r="L302" i="13"/>
  <c r="G302" i="13"/>
  <c r="H300" i="13"/>
  <c r="G300" i="13"/>
  <c r="L298" i="13"/>
  <c r="K299" i="13" s="1"/>
  <c r="G298" i="13"/>
  <c r="G296" i="13"/>
  <c r="L293" i="13"/>
  <c r="G293" i="13"/>
  <c r="G291" i="13"/>
  <c r="L289" i="13"/>
  <c r="K290" i="13" s="1"/>
  <c r="G289" i="13"/>
  <c r="H287" i="13"/>
  <c r="G287" i="13"/>
  <c r="L285" i="13"/>
  <c r="G285" i="13"/>
  <c r="G283" i="13"/>
  <c r="L280" i="13"/>
  <c r="K280" i="13" s="1"/>
  <c r="G280" i="13"/>
  <c r="L278" i="13"/>
  <c r="K279" i="13" s="1"/>
  <c r="G278" i="13"/>
  <c r="L276" i="13"/>
  <c r="G276" i="13"/>
  <c r="L274" i="13"/>
  <c r="K274" i="13" s="1"/>
  <c r="G274" i="13"/>
  <c r="L272" i="13"/>
  <c r="K273" i="13" s="1"/>
  <c r="G272" i="13"/>
  <c r="L270" i="13"/>
  <c r="G270" i="13"/>
  <c r="L267" i="13"/>
  <c r="G267" i="13"/>
  <c r="G265" i="13"/>
  <c r="L263" i="13"/>
  <c r="K264" i="13" s="1"/>
  <c r="G263" i="13"/>
  <c r="G261" i="13"/>
  <c r="L259" i="13"/>
  <c r="G259" i="13"/>
  <c r="G257" i="13"/>
  <c r="L254" i="13"/>
  <c r="G254" i="13"/>
  <c r="G252" i="13"/>
  <c r="L250" i="13"/>
  <c r="G250" i="13"/>
  <c r="H248" i="13"/>
  <c r="G248" i="13"/>
  <c r="L246" i="13"/>
  <c r="K246" i="13" s="1"/>
  <c r="H246" i="13"/>
  <c r="G246" i="13"/>
  <c r="G244" i="13"/>
  <c r="L241" i="13"/>
  <c r="G241" i="13"/>
  <c r="L239" i="13"/>
  <c r="K239" i="13" s="1"/>
  <c r="H239" i="13"/>
  <c r="G239" i="13"/>
  <c r="L237" i="13"/>
  <c r="K238" i="13" s="1"/>
  <c r="G237" i="13"/>
  <c r="G235" i="13"/>
  <c r="L233" i="13"/>
  <c r="G233" i="13"/>
  <c r="L231" i="13"/>
  <c r="G231" i="13"/>
  <c r="G228" i="13"/>
  <c r="L226" i="13"/>
  <c r="K226" i="13" s="1"/>
  <c r="G226" i="13"/>
  <c r="G224" i="13"/>
  <c r="L222" i="13"/>
  <c r="K223" i="13" s="1"/>
  <c r="G222" i="13"/>
  <c r="G220" i="13"/>
  <c r="G218" i="13"/>
  <c r="L215" i="13"/>
  <c r="G215" i="13"/>
  <c r="G213" i="13"/>
  <c r="L211" i="13"/>
  <c r="K211" i="13" s="1"/>
  <c r="G211" i="13"/>
  <c r="G209" i="13"/>
  <c r="L207" i="13"/>
  <c r="G207" i="13"/>
  <c r="G205" i="13"/>
  <c r="L202" i="13"/>
  <c r="K203" i="13" s="1"/>
  <c r="G202" i="13"/>
  <c r="G200" i="13"/>
  <c r="L198" i="13"/>
  <c r="H198" i="13"/>
  <c r="G198" i="13"/>
  <c r="L196" i="13"/>
  <c r="G196" i="13"/>
  <c r="L194" i="13"/>
  <c r="G194" i="13"/>
  <c r="G192" i="13"/>
  <c r="L189" i="13"/>
  <c r="G189" i="13"/>
  <c r="L187" i="13"/>
  <c r="K187" i="13" s="1"/>
  <c r="G187" i="13"/>
  <c r="L185" i="13"/>
  <c r="G185" i="13"/>
  <c r="L183" i="13"/>
  <c r="K183" i="13" s="1"/>
  <c r="H183" i="13"/>
  <c r="G183" i="13"/>
  <c r="L181" i="13"/>
  <c r="G181" i="13"/>
  <c r="L179" i="13"/>
  <c r="G179" i="13"/>
  <c r="L176" i="13"/>
  <c r="K176" i="13" s="1"/>
  <c r="G176" i="13"/>
  <c r="G174" i="13"/>
  <c r="L172" i="13"/>
  <c r="G172" i="13"/>
  <c r="L170" i="13"/>
  <c r="K171" i="13" s="1"/>
  <c r="G170" i="13"/>
  <c r="L168" i="13"/>
  <c r="K169" i="13" s="1"/>
  <c r="G168" i="13"/>
  <c r="G166" i="13"/>
  <c r="L163" i="13"/>
  <c r="G163" i="13"/>
  <c r="G161" i="13"/>
  <c r="L159" i="13"/>
  <c r="K160" i="13" s="1"/>
  <c r="H159" i="13"/>
  <c r="G159" i="13"/>
  <c r="G157" i="13"/>
  <c r="L155" i="13"/>
  <c r="G155" i="13"/>
  <c r="G153" i="13"/>
  <c r="L150" i="13"/>
  <c r="K151" i="13" s="1"/>
  <c r="G150" i="13"/>
  <c r="G148" i="13"/>
  <c r="L146" i="13"/>
  <c r="G146" i="13"/>
  <c r="G144" i="13"/>
  <c r="L142" i="13"/>
  <c r="K142" i="13" s="1"/>
  <c r="G142" i="13"/>
  <c r="H140" i="13"/>
  <c r="G140" i="13"/>
  <c r="L137" i="13"/>
  <c r="G137" i="13"/>
  <c r="H135" i="13"/>
  <c r="G135" i="13"/>
  <c r="L133" i="13"/>
  <c r="K134" i="13" s="1"/>
  <c r="G133" i="13"/>
  <c r="H131" i="13"/>
  <c r="G131" i="13"/>
  <c r="L129" i="13"/>
  <c r="G129" i="13"/>
  <c r="G127" i="13"/>
  <c r="L124" i="13"/>
  <c r="K125" i="13" s="1"/>
  <c r="G124" i="13"/>
  <c r="L122" i="13"/>
  <c r="K122" i="13" s="1"/>
  <c r="G122" i="13"/>
  <c r="L120" i="13"/>
  <c r="G120" i="13"/>
  <c r="L118" i="13"/>
  <c r="K119" i="13" s="1"/>
  <c r="G118" i="13"/>
  <c r="L116" i="13"/>
  <c r="K117" i="13" s="1"/>
  <c r="G116" i="13"/>
  <c r="G114" i="13"/>
  <c r="L111" i="13"/>
  <c r="G111" i="13"/>
  <c r="H109" i="13"/>
  <c r="G109" i="13"/>
  <c r="L107" i="13"/>
  <c r="K107" i="13" s="1"/>
  <c r="G107" i="13"/>
  <c r="G105" i="13"/>
  <c r="L103" i="13"/>
  <c r="G103" i="13"/>
  <c r="G101" i="13"/>
  <c r="L98" i="13"/>
  <c r="K99" i="13" s="1"/>
  <c r="G98" i="13"/>
  <c r="G96" i="13"/>
  <c r="L94" i="13"/>
  <c r="G94" i="13"/>
  <c r="G92" i="13"/>
  <c r="L90" i="13"/>
  <c r="K91" i="13" s="1"/>
  <c r="G90" i="13"/>
  <c r="G88" i="13"/>
  <c r="L85" i="13"/>
  <c r="G85" i="13"/>
  <c r="L83" i="13"/>
  <c r="K83" i="13" s="1"/>
  <c r="G83" i="13"/>
  <c r="H81" i="13"/>
  <c r="L81" i="13"/>
  <c r="K82" i="13" s="1"/>
  <c r="G81" i="13"/>
  <c r="L79" i="13"/>
  <c r="K79" i="13" s="1"/>
  <c r="G79" i="13"/>
  <c r="L77" i="13"/>
  <c r="G77" i="13"/>
  <c r="G75" i="13"/>
  <c r="L72" i="13"/>
  <c r="K72" i="13" s="1"/>
  <c r="G72" i="13"/>
  <c r="H70" i="13"/>
  <c r="G70" i="13"/>
  <c r="L68" i="13"/>
  <c r="G68" i="13"/>
  <c r="L66" i="13"/>
  <c r="K67" i="13" s="1"/>
  <c r="G66" i="13"/>
  <c r="L64" i="13"/>
  <c r="K65" i="13" s="1"/>
  <c r="G64" i="13"/>
  <c r="G62" i="13"/>
  <c r="L59" i="13"/>
  <c r="G59" i="13"/>
  <c r="G57" i="13"/>
  <c r="L55" i="13"/>
  <c r="G55" i="13"/>
  <c r="G53" i="13"/>
  <c r="L51" i="13"/>
  <c r="G51" i="13"/>
  <c r="G49" i="13"/>
  <c r="J49" i="13" s="1"/>
  <c r="J61" i="13" s="1"/>
  <c r="L46" i="13"/>
  <c r="H46" i="13"/>
  <c r="G46" i="13"/>
  <c r="L44" i="13"/>
  <c r="K45" i="13" s="1"/>
  <c r="G44" i="13"/>
  <c r="L42" i="13"/>
  <c r="G42" i="13"/>
  <c r="L40" i="13"/>
  <c r="G40" i="13"/>
  <c r="L38" i="13"/>
  <c r="K38" i="13" s="1"/>
  <c r="G38" i="13"/>
  <c r="G36" i="13"/>
  <c r="L33" i="13"/>
  <c r="G33" i="13"/>
  <c r="G31" i="13"/>
  <c r="L29" i="13"/>
  <c r="K30" i="13" s="1"/>
  <c r="G29" i="13"/>
  <c r="G27" i="13"/>
  <c r="L25" i="13"/>
  <c r="G25" i="13"/>
  <c r="G23" i="13"/>
  <c r="G20" i="13"/>
  <c r="G12" i="13"/>
  <c r="K7" i="13" l="1"/>
  <c r="K270" i="13"/>
  <c r="L282" i="13"/>
  <c r="K232" i="13"/>
  <c r="K179" i="13"/>
  <c r="L191" i="13"/>
  <c r="K19" i="13"/>
  <c r="K18" i="13"/>
  <c r="K341" i="13"/>
  <c r="K385" i="13"/>
  <c r="K376" i="13"/>
  <c r="K351" i="13"/>
  <c r="K316" i="13"/>
  <c r="K306" i="13"/>
  <c r="K281" i="13"/>
  <c r="K278" i="13"/>
  <c r="K275" i="13"/>
  <c r="K272" i="13"/>
  <c r="K271" i="13"/>
  <c r="K247" i="13"/>
  <c r="K237" i="13"/>
  <c r="K231" i="13"/>
  <c r="K227" i="13"/>
  <c r="K222" i="13"/>
  <c r="K212" i="13"/>
  <c r="K180" i="13"/>
  <c r="K133" i="13"/>
  <c r="K123" i="13"/>
  <c r="K118" i="13"/>
  <c r="K73" i="13"/>
  <c r="K69" i="13"/>
  <c r="K68" i="13"/>
  <c r="K56" i="13"/>
  <c r="K55" i="13"/>
  <c r="K164" i="13"/>
  <c r="K163" i="13"/>
  <c r="K190" i="13"/>
  <c r="K189" i="13"/>
  <c r="K199" i="13"/>
  <c r="K198" i="13"/>
  <c r="K260" i="13"/>
  <c r="K259" i="13"/>
  <c r="K303" i="13"/>
  <c r="K302" i="13"/>
  <c r="K381" i="13"/>
  <c r="K380" i="13"/>
  <c r="K98" i="13"/>
  <c r="K170" i="13"/>
  <c r="K44" i="13"/>
  <c r="K147" i="13"/>
  <c r="K146" i="13"/>
  <c r="K208" i="13"/>
  <c r="K207" i="13"/>
  <c r="H105" i="13"/>
  <c r="K138" i="13"/>
  <c r="K137" i="13"/>
  <c r="K173" i="13"/>
  <c r="K172" i="13"/>
  <c r="K186" i="13"/>
  <c r="K185" i="13"/>
  <c r="K196" i="13"/>
  <c r="K197" i="13"/>
  <c r="K255" i="13"/>
  <c r="K254" i="13"/>
  <c r="K355" i="13"/>
  <c r="K354" i="13"/>
  <c r="K34" i="13"/>
  <c r="K33" i="13"/>
  <c r="K41" i="13"/>
  <c r="K40" i="13"/>
  <c r="K43" i="13"/>
  <c r="K42" i="13"/>
  <c r="K47" i="13"/>
  <c r="K46" i="13"/>
  <c r="K52" i="13"/>
  <c r="K51" i="13"/>
  <c r="K202" i="13"/>
  <c r="K64" i="13"/>
  <c r="K177" i="13"/>
  <c r="K39" i="13"/>
  <c r="K26" i="13"/>
  <c r="K25" i="13"/>
  <c r="K60" i="13"/>
  <c r="K59" i="13"/>
  <c r="K108" i="13"/>
  <c r="K104" i="13"/>
  <c r="K103" i="13"/>
  <c r="H144" i="13"/>
  <c r="K182" i="13"/>
  <c r="K181" i="13"/>
  <c r="K195" i="13"/>
  <c r="K194" i="13"/>
  <c r="K329" i="13"/>
  <c r="K328" i="13"/>
  <c r="H53" i="13"/>
  <c r="K95" i="13"/>
  <c r="K94" i="13"/>
  <c r="H25" i="13"/>
  <c r="K168" i="13"/>
  <c r="K29" i="13"/>
  <c r="K66" i="13"/>
  <c r="K143" i="13"/>
  <c r="H118" i="13"/>
  <c r="H155" i="13"/>
  <c r="K216" i="13"/>
  <c r="K215" i="13"/>
  <c r="K251" i="13"/>
  <c r="K250" i="13"/>
  <c r="K294" i="13"/>
  <c r="K293" i="13"/>
  <c r="K320" i="13"/>
  <c r="K319" i="13"/>
  <c r="K346" i="13"/>
  <c r="K345" i="13"/>
  <c r="H352" i="13"/>
  <c r="K372" i="13"/>
  <c r="K371" i="13"/>
  <c r="K398" i="13"/>
  <c r="K397" i="13"/>
  <c r="K184" i="13"/>
  <c r="K367" i="13"/>
  <c r="K332" i="13"/>
  <c r="K298" i="13"/>
  <c r="K263" i="13"/>
  <c r="K159" i="13"/>
  <c r="K124" i="13"/>
  <c r="K90" i="13"/>
  <c r="K84" i="13"/>
  <c r="H40" i="13"/>
  <c r="H49" i="13"/>
  <c r="H62" i="13"/>
  <c r="K78" i="13"/>
  <c r="K77" i="13"/>
  <c r="K86" i="13"/>
  <c r="K85" i="13"/>
  <c r="K112" i="13"/>
  <c r="K111" i="13"/>
  <c r="K121" i="13"/>
  <c r="K120" i="13"/>
  <c r="K130" i="13"/>
  <c r="K129" i="13"/>
  <c r="H148" i="13"/>
  <c r="K156" i="13"/>
  <c r="K155" i="13"/>
  <c r="H207" i="13"/>
  <c r="H209" i="13"/>
  <c r="H213" i="13"/>
  <c r="H226" i="13"/>
  <c r="K242" i="13"/>
  <c r="K241" i="13"/>
  <c r="K268" i="13"/>
  <c r="K267" i="13"/>
  <c r="H276" i="13"/>
  <c r="H285" i="13"/>
  <c r="H311" i="13"/>
  <c r="H361" i="13"/>
  <c r="H369" i="13"/>
  <c r="H384" i="13"/>
  <c r="K393" i="13"/>
  <c r="K358" i="13"/>
  <c r="K324" i="13"/>
  <c r="K289" i="13"/>
  <c r="K150" i="13"/>
  <c r="K116" i="13"/>
  <c r="K81" i="13"/>
  <c r="K80" i="13"/>
  <c r="H231" i="13"/>
  <c r="K234" i="13"/>
  <c r="K233" i="13"/>
  <c r="H235" i="13"/>
  <c r="H254" i="13"/>
  <c r="H261" i="13"/>
  <c r="K277" i="13"/>
  <c r="K276" i="13"/>
  <c r="K286" i="13"/>
  <c r="K285" i="13"/>
  <c r="K312" i="13"/>
  <c r="K311" i="13"/>
  <c r="H330" i="13"/>
  <c r="K338" i="13"/>
  <c r="K337" i="13"/>
  <c r="K364" i="13"/>
  <c r="K363" i="13"/>
  <c r="H382" i="13"/>
  <c r="K390" i="13"/>
  <c r="K389" i="13"/>
  <c r="K188" i="13"/>
  <c r="K240" i="13"/>
  <c r="H397" i="13"/>
  <c r="H395" i="13"/>
  <c r="H393" i="13"/>
  <c r="H389" i="13"/>
  <c r="H380" i="13"/>
  <c r="H378" i="13"/>
  <c r="H376" i="13"/>
  <c r="H371" i="13"/>
  <c r="H365" i="13"/>
  <c r="H363" i="13"/>
  <c r="H358" i="13"/>
  <c r="H354" i="13"/>
  <c r="H350" i="13"/>
  <c r="H348" i="13"/>
  <c r="H341" i="13"/>
  <c r="H337" i="13"/>
  <c r="H332" i="13"/>
  <c r="H328" i="13"/>
  <c r="H324" i="13"/>
  <c r="H315" i="13"/>
  <c r="H306" i="13"/>
  <c r="H304" i="13"/>
  <c r="H302" i="13"/>
  <c r="H298" i="13"/>
  <c r="H293" i="13"/>
  <c r="H291" i="13"/>
  <c r="H289" i="13"/>
  <c r="H280" i="13"/>
  <c r="H278" i="13"/>
  <c r="H274" i="13"/>
  <c r="H272" i="13"/>
  <c r="H267" i="13"/>
  <c r="H265" i="13"/>
  <c r="H263" i="13"/>
  <c r="H259" i="13"/>
  <c r="H252" i="13"/>
  <c r="H250" i="13"/>
  <c r="H241" i="13"/>
  <c r="H237" i="13"/>
  <c r="H233" i="13"/>
  <c r="H228" i="13"/>
  <c r="H224" i="13"/>
  <c r="H222" i="13"/>
  <c r="H220" i="13"/>
  <c r="H215" i="13"/>
  <c r="H211" i="13"/>
  <c r="H202" i="13"/>
  <c r="H200" i="13"/>
  <c r="H196" i="13"/>
  <c r="H194" i="13"/>
  <c r="H189" i="13"/>
  <c r="H187" i="13"/>
  <c r="H185" i="13"/>
  <c r="H181" i="13"/>
  <c r="H179" i="13"/>
  <c r="H176" i="13"/>
  <c r="H174" i="13"/>
  <c r="H172" i="13"/>
  <c r="H170" i="13"/>
  <c r="H168" i="13"/>
  <c r="H163" i="13"/>
  <c r="H161" i="13"/>
  <c r="H157" i="13"/>
  <c r="H150" i="13"/>
  <c r="H146" i="13"/>
  <c r="H142" i="13"/>
  <c r="H137" i="13"/>
  <c r="H133" i="13"/>
  <c r="H129" i="13"/>
  <c r="H124" i="13"/>
  <c r="H122" i="13"/>
  <c r="H120" i="13"/>
  <c r="H116" i="13"/>
  <c r="H111" i="13"/>
  <c r="H107" i="13"/>
  <c r="H103" i="13"/>
  <c r="H101" i="13"/>
  <c r="H98" i="13"/>
  <c r="H96" i="13"/>
  <c r="H94" i="13"/>
  <c r="H92" i="13"/>
  <c r="H90" i="13"/>
  <c r="H85" i="13"/>
  <c r="H83" i="13"/>
  <c r="H79" i="13"/>
  <c r="H77" i="13"/>
  <c r="H72" i="13"/>
  <c r="H68" i="13"/>
  <c r="H66" i="13"/>
  <c r="H64" i="13"/>
  <c r="H59" i="13"/>
  <c r="H57" i="13"/>
  <c r="H55" i="13"/>
  <c r="H51" i="13"/>
  <c r="H44" i="13"/>
  <c r="H42" i="13"/>
  <c r="H38" i="13"/>
  <c r="H36" i="13"/>
  <c r="H31" i="13"/>
  <c r="H33" i="13"/>
  <c r="H29" i="13"/>
  <c r="H27" i="13"/>
  <c r="H387" i="13"/>
  <c r="L387" i="13"/>
  <c r="L391" i="13"/>
  <c r="L395" i="13"/>
  <c r="H374" i="13"/>
  <c r="L374" i="13"/>
  <c r="L378" i="13"/>
  <c r="L382" i="13"/>
  <c r="L361" i="13"/>
  <c r="L365" i="13"/>
  <c r="L369" i="13"/>
  <c r="L348" i="13"/>
  <c r="L352" i="13"/>
  <c r="L356" i="13"/>
  <c r="H335" i="13"/>
  <c r="L335" i="13"/>
  <c r="L339" i="13"/>
  <c r="L343" i="13"/>
  <c r="H322" i="13"/>
  <c r="L322" i="13"/>
  <c r="L326" i="13"/>
  <c r="L330" i="13"/>
  <c r="H309" i="13"/>
  <c r="L309" i="13"/>
  <c r="L313" i="13"/>
  <c r="L317" i="13"/>
  <c r="H296" i="13"/>
  <c r="L296" i="13"/>
  <c r="L300" i="13"/>
  <c r="L304" i="13"/>
  <c r="H283" i="13"/>
  <c r="L283" i="13"/>
  <c r="L287" i="13"/>
  <c r="L291" i="13"/>
  <c r="H270" i="13"/>
  <c r="H257" i="13"/>
  <c r="L257" i="13"/>
  <c r="L261" i="13"/>
  <c r="L265" i="13"/>
  <c r="H244" i="13"/>
  <c r="L244" i="13"/>
  <c r="L248" i="13"/>
  <c r="L252" i="13"/>
  <c r="L235" i="13"/>
  <c r="L243" i="13" s="1"/>
  <c r="H218" i="13"/>
  <c r="L218" i="13"/>
  <c r="L220" i="13"/>
  <c r="L224" i="13"/>
  <c r="L228" i="13"/>
  <c r="H205" i="13"/>
  <c r="L205" i="13"/>
  <c r="L209" i="13"/>
  <c r="L213" i="13"/>
  <c r="H192" i="13"/>
  <c r="L192" i="13"/>
  <c r="L200" i="13"/>
  <c r="H166" i="13"/>
  <c r="L166" i="13"/>
  <c r="L174" i="13"/>
  <c r="H153" i="13"/>
  <c r="L153" i="13"/>
  <c r="L157" i="13"/>
  <c r="L161" i="13"/>
  <c r="L140" i="13"/>
  <c r="L144" i="13"/>
  <c r="L148" i="13"/>
  <c r="H127" i="13"/>
  <c r="L127" i="13"/>
  <c r="L131" i="13"/>
  <c r="L135" i="13"/>
  <c r="H114" i="13"/>
  <c r="L114" i="13"/>
  <c r="L126" i="13" s="1"/>
  <c r="L101" i="13"/>
  <c r="L105" i="13"/>
  <c r="L109" i="13"/>
  <c r="H88" i="13"/>
  <c r="L88" i="13"/>
  <c r="L92" i="13"/>
  <c r="L96" i="13"/>
  <c r="H75" i="13"/>
  <c r="L75" i="13"/>
  <c r="L87" i="13" s="1"/>
  <c r="L62" i="13"/>
  <c r="L70" i="13"/>
  <c r="L49" i="13"/>
  <c r="L53" i="13"/>
  <c r="L57" i="13"/>
  <c r="L36" i="13"/>
  <c r="L48" i="13" s="1"/>
  <c r="H23" i="13"/>
  <c r="L23" i="13"/>
  <c r="L27" i="13"/>
  <c r="L31" i="13"/>
  <c r="H12" i="13"/>
  <c r="H20" i="13"/>
  <c r="J22" i="13" l="1"/>
  <c r="L204" i="13"/>
  <c r="H243" i="13"/>
  <c r="H100" i="13"/>
  <c r="H152" i="13"/>
  <c r="H126" i="13"/>
  <c r="H295" i="13"/>
  <c r="H321" i="13"/>
  <c r="H347" i="13"/>
  <c r="H113" i="13"/>
  <c r="H204" i="13"/>
  <c r="L139" i="13"/>
  <c r="H165" i="13"/>
  <c r="H269" i="13"/>
  <c r="L308" i="13"/>
  <c r="L334" i="13"/>
  <c r="L360" i="13"/>
  <c r="H48" i="13"/>
  <c r="L386" i="13"/>
  <c r="L165" i="13"/>
  <c r="H386" i="13"/>
  <c r="L217" i="13"/>
  <c r="H282" i="13"/>
  <c r="H308" i="13"/>
  <c r="H334" i="13"/>
  <c r="L100" i="13"/>
  <c r="L269" i="13"/>
  <c r="L61" i="13"/>
  <c r="H139" i="13"/>
  <c r="L74" i="13"/>
  <c r="L178" i="13"/>
  <c r="H217" i="13"/>
  <c r="L399" i="13"/>
  <c r="H373" i="13"/>
  <c r="L230" i="13"/>
  <c r="H230" i="13"/>
  <c r="L113" i="13"/>
  <c r="H178" i="13"/>
  <c r="L256" i="13"/>
  <c r="L373" i="13"/>
  <c r="H399" i="13"/>
  <c r="H191" i="13"/>
  <c r="H74" i="13"/>
  <c r="L35" i="13"/>
  <c r="H35" i="13"/>
  <c r="H87" i="13"/>
  <c r="L152" i="13"/>
  <c r="H256" i="13"/>
  <c r="L295" i="13"/>
  <c r="L321" i="13"/>
  <c r="L347" i="13"/>
  <c r="H360" i="13"/>
  <c r="H61" i="13"/>
  <c r="L12" i="13"/>
  <c r="L22" i="13" s="1"/>
  <c r="K131" i="13"/>
  <c r="K132" i="13"/>
  <c r="K166" i="13"/>
  <c r="K167" i="13"/>
  <c r="K209" i="13"/>
  <c r="K210" i="13"/>
  <c r="K244" i="13"/>
  <c r="K245" i="13"/>
  <c r="K287" i="13"/>
  <c r="K288" i="13"/>
  <c r="K313" i="13"/>
  <c r="K314" i="13"/>
  <c r="K339" i="13"/>
  <c r="K340" i="13"/>
  <c r="K365" i="13"/>
  <c r="K366" i="13"/>
  <c r="K387" i="13"/>
  <c r="K388" i="13"/>
  <c r="K57" i="13"/>
  <c r="K58" i="13"/>
  <c r="K70" i="13"/>
  <c r="K71" i="13"/>
  <c r="K97" i="13"/>
  <c r="K96" i="13"/>
  <c r="K109" i="13"/>
  <c r="K110" i="13"/>
  <c r="K114" i="13"/>
  <c r="K115" i="13"/>
  <c r="K127" i="13"/>
  <c r="K128" i="13"/>
  <c r="K141" i="13"/>
  <c r="K140" i="13"/>
  <c r="K154" i="13"/>
  <c r="K153" i="13"/>
  <c r="K193" i="13"/>
  <c r="K192" i="13"/>
  <c r="K206" i="13"/>
  <c r="K205" i="13"/>
  <c r="K221" i="13"/>
  <c r="K220" i="13"/>
  <c r="K235" i="13"/>
  <c r="K236" i="13"/>
  <c r="K284" i="13"/>
  <c r="K283" i="13"/>
  <c r="K296" i="13"/>
  <c r="K297" i="13"/>
  <c r="K323" i="13"/>
  <c r="K322" i="13"/>
  <c r="K335" i="13"/>
  <c r="K336" i="13"/>
  <c r="K362" i="13"/>
  <c r="K361" i="13"/>
  <c r="K53" i="13"/>
  <c r="K54" i="13"/>
  <c r="K93" i="13"/>
  <c r="K92" i="13"/>
  <c r="K218" i="13"/>
  <c r="K219" i="13"/>
  <c r="K252" i="13"/>
  <c r="K253" i="13"/>
  <c r="K265" i="13"/>
  <c r="K266" i="13"/>
  <c r="K382" i="13"/>
  <c r="K383" i="13"/>
  <c r="K395" i="13"/>
  <c r="K396" i="13"/>
  <c r="K24" i="13"/>
  <c r="K23" i="13"/>
  <c r="K144" i="13"/>
  <c r="K145" i="13"/>
  <c r="K200" i="13"/>
  <c r="K201" i="13"/>
  <c r="K225" i="13"/>
  <c r="K224" i="13"/>
  <c r="K257" i="13"/>
  <c r="K258" i="13"/>
  <c r="K300" i="13"/>
  <c r="K301" i="13"/>
  <c r="K327" i="13"/>
  <c r="K326" i="13"/>
  <c r="K352" i="13"/>
  <c r="K353" i="13"/>
  <c r="K375" i="13"/>
  <c r="K374" i="13"/>
  <c r="K309" i="13"/>
  <c r="K310" i="13"/>
  <c r="K348" i="13"/>
  <c r="K349" i="13"/>
  <c r="K31" i="13"/>
  <c r="K32" i="13"/>
  <c r="K36" i="13"/>
  <c r="K37" i="13"/>
  <c r="K63" i="13"/>
  <c r="K62" i="13"/>
  <c r="K105" i="13"/>
  <c r="K106" i="13"/>
  <c r="K27" i="13"/>
  <c r="K28" i="13"/>
  <c r="K49" i="13"/>
  <c r="K50" i="13"/>
  <c r="K76" i="13"/>
  <c r="K75" i="13"/>
  <c r="K88" i="13"/>
  <c r="K89" i="13"/>
  <c r="K102" i="13"/>
  <c r="K101" i="13"/>
  <c r="K135" i="13"/>
  <c r="K136" i="13"/>
  <c r="K148" i="13"/>
  <c r="K149" i="13"/>
  <c r="K161" i="13"/>
  <c r="K162" i="13"/>
  <c r="K174" i="13"/>
  <c r="K175" i="13"/>
  <c r="K213" i="13"/>
  <c r="K214" i="13"/>
  <c r="K229" i="13"/>
  <c r="K228" i="13"/>
  <c r="K249" i="13"/>
  <c r="K248" i="13"/>
  <c r="K261" i="13"/>
  <c r="K262" i="13"/>
  <c r="K291" i="13"/>
  <c r="K292" i="13"/>
  <c r="K305" i="13"/>
  <c r="K304" i="13"/>
  <c r="K317" i="13"/>
  <c r="K318" i="13"/>
  <c r="K331" i="13"/>
  <c r="K330" i="13"/>
  <c r="K343" i="13"/>
  <c r="K344" i="13"/>
  <c r="K357" i="13"/>
  <c r="K356" i="13"/>
  <c r="K369" i="13"/>
  <c r="K370" i="13"/>
  <c r="K379" i="13"/>
  <c r="K378" i="13"/>
  <c r="K392" i="13"/>
  <c r="K391" i="13"/>
  <c r="K158" i="13"/>
  <c r="K157" i="13"/>
  <c r="K12" i="13" l="1"/>
  <c r="K13" i="13"/>
</calcChain>
</file>

<file path=xl/sharedStrings.xml><?xml version="1.0" encoding="utf-8"?>
<sst xmlns="http://schemas.openxmlformats.org/spreadsheetml/2006/main" count="398" uniqueCount="210">
  <si>
    <t>ASSIGNEE</t>
  </si>
  <si>
    <t>FRMS Notes</t>
  </si>
  <si>
    <t>CALENDAR YEAR</t>
  </si>
  <si>
    <t>Primary Academic Rank</t>
  </si>
  <si>
    <t>Employee #</t>
  </si>
  <si>
    <t>COA DESCRIPTION                 (AWARD NAME/SDF/ETC)</t>
  </si>
  <si>
    <t>ENTER DEPARTMENT NAME</t>
  </si>
  <si>
    <t>OPTIONAL TRACKING / MAINTENANCE SECTION</t>
  </si>
  <si>
    <t>PG00032</t>
  </si>
  <si>
    <t>Instructions:</t>
  </si>
  <si>
    <t>Summer Compensation Allocations</t>
  </si>
  <si>
    <t>PJ000001</t>
  </si>
  <si>
    <t>Professor</t>
  </si>
  <si>
    <t>You do not need to enter these if charging a grant, unless the Cost Share COA has a different Cost Center or Assignee</t>
  </si>
  <si>
    <t>Employee Name</t>
  </si>
  <si>
    <t>Payroll Results Verification with Costing –Yale  or Payroll Results Verification by Charging Cost Center –Yale</t>
  </si>
  <si>
    <t>Payroll Results Comparison -Yale report in Workday, which allows you to compare the current month’s results against one or more prior months.</t>
  </si>
  <si>
    <t xml:space="preserve">To determine if the summer salary has been approved and is in Workday, you can run the following reports: </t>
  </si>
  <si>
    <t>DO NOT ENTER VALUES IN HIGHLIGHTED CELLS  - THESE CELLS HAVE FORMULAS</t>
  </si>
  <si>
    <t>Lab set-up account</t>
  </si>
  <si>
    <t>NIH sponsored awards</t>
  </si>
  <si>
    <t>Non-NIH sponsored awards</t>
  </si>
  <si>
    <t>June</t>
  </si>
  <si>
    <t>August</t>
  </si>
  <si>
    <t>If you need to remove lines:</t>
  </si>
  <si>
    <t xml:space="preserve">Hint: Hide the lower row from the block because that will keep the spreadsheet format clean (lines between rows stay visible). </t>
  </si>
  <si>
    <r>
      <rPr>
        <b/>
        <sz val="12"/>
        <color theme="1"/>
        <rFont val="Calibri"/>
        <family val="2"/>
        <scheme val="minor"/>
      </rPr>
      <t xml:space="preserve">OPTIONAL TRACKING / MAINTENANCE SECTION </t>
    </r>
    <r>
      <rPr>
        <sz val="12"/>
        <color theme="1"/>
        <rFont val="Calibri"/>
        <family val="2"/>
        <scheme val="minor"/>
      </rPr>
      <t xml:space="preserve">- You are welcome to use this section to track the status of your summer salary requests. </t>
    </r>
  </si>
  <si>
    <t>Workday requires the start and end date of the payment to be the first and last day of the month. If your grant ends mid-month, a portion of the payment may hit temp charging - PJ028458</t>
  </si>
  <si>
    <t xml:space="preserve">**Remember to delete any commitment journals processed for summer salary once the Provost's Office's approval is reflected in Workday. </t>
  </si>
  <si>
    <t>Month</t>
  </si>
  <si>
    <t>GRANT</t>
  </si>
  <si>
    <t>COST CENTER</t>
  </si>
  <si>
    <t>PROGRAM</t>
  </si>
  <si>
    <t>PROJECT</t>
  </si>
  <si>
    <t>https://workday.training.yale.edu/training-materials/paying-summer-compensation-workday</t>
  </si>
  <si>
    <t>Academic - Compensation Details - Yale</t>
  </si>
  <si>
    <t xml:space="preserve">     If using a grant, only the GR number is needed</t>
  </si>
  <si>
    <t xml:space="preserve">     If charging a cost share or non-sponsored account, you must enter the full COA.  </t>
  </si>
  <si>
    <t xml:space="preserve">     If charging cost share: DBO must first enter the GR number in Workday, THEN the YD/GS/GE to ensure correct fund populates.</t>
  </si>
  <si>
    <t>** Chairs &amp; Deans: limit 2 months on awards. Exceptions required in advance for max of 2.5.</t>
  </si>
  <si>
    <t>Before completing this form, documentation of PI confirmation of their summer effort plan should be obtained</t>
  </si>
  <si>
    <t>Workday rounds down when making calculations. It is possible that the amount paid will be slightly less than what is entered on the sheet (&lt;$1)</t>
  </si>
  <si>
    <r>
      <t xml:space="preserve">Highlight the </t>
    </r>
    <r>
      <rPr>
        <b/>
        <i/>
        <sz val="12"/>
        <color rgb="FFFF0000"/>
        <rFont val="Calibri"/>
        <family val="2"/>
        <scheme val="minor"/>
      </rPr>
      <t xml:space="preserve">bottom </t>
    </r>
    <r>
      <rPr>
        <b/>
        <i/>
        <sz val="12"/>
        <color rgb="FF0070C0"/>
        <rFont val="Calibri"/>
        <family val="2"/>
        <scheme val="minor"/>
      </rPr>
      <t>row in the block &gt; right-click to open options &gt; left-click 'copy'</t>
    </r>
  </si>
  <si>
    <r>
      <t xml:space="preserve">On the </t>
    </r>
    <r>
      <rPr>
        <b/>
        <i/>
        <sz val="12"/>
        <color rgb="FFFF0000"/>
        <rFont val="Calibri"/>
        <family val="2"/>
        <scheme val="minor"/>
      </rPr>
      <t>same bottom row</t>
    </r>
    <r>
      <rPr>
        <b/>
        <i/>
        <sz val="12"/>
        <color rgb="FF0070C0"/>
        <rFont val="Calibri"/>
        <family val="2"/>
        <scheme val="minor"/>
      </rPr>
      <t xml:space="preserve"> (which should still be highlighted), right-click to open options &gt; left click 'insert copied rows'</t>
    </r>
  </si>
  <si>
    <t xml:space="preserve">**DO NOT select Paste Values or Paste Formulas as this will cause an error in the cell calculations </t>
  </si>
  <si>
    <t xml:space="preserve">If you need to add lines within a Period Activity block: </t>
  </si>
  <si>
    <t xml:space="preserve">Hide lines, DO NOT DELETE </t>
  </si>
  <si>
    <t xml:space="preserve">July </t>
  </si>
  <si>
    <t>=AND(SUMPRODUCT(ISNUMBER(MID(A1,ROW(INDIRECT("1:"&amp;LEN(A1))),1)+0)+(UPPER(MID(A1,ROW(INDIRECT("1:"&amp;LEN(A1))),1))="G")*(UPPER(MID(A1,ROW(INDIRECT("1:"&amp;LEN(A1))),1))="R")+ISNUMBER(MATCH(MID(A1,ROW(INDIRECT("1:"&amp;LEN(A1))),1),{"-";"/"},0)))=LEN(A1),LEN(A1)&gt;2,LEN(A1)&lt;11)</t>
  </si>
  <si>
    <t>=AND(LEN(A1)=10,SUMPRODUCT(--(--(ISNUMBER(MID(A1,{1,2,3,4,5,6,7,8,9,10},1)+0))={0,0,0,0,0,1,1,1,1,0}))+SUMPRODUCT(--(CODE(MID(UPPER(A1),{1,2,3,4,5,10},1))&gt;64))=16)</t>
  </si>
  <si>
    <t>=AND(ISNUMBER(SUMPRODUCT(SEARCH("~"&amp;MID(A1,ROW($1),1),"G"))),(ISNUMBER(SUMPRODUCT(SEARCH("~"&amp;MID(A1,ROW($2),2),"R"))),ISNUMBER(SUMPRODUCT(SEARCH("~"&amp;MID(A1,ROW($3:$8),1),"0123456789"))),LEN(A1)=8)</t>
  </si>
  <si>
    <t>=AND(ISTEXT(LEFT(A1,2)),ISNUMBER(MID(A1,6,4)*1),IF(LEN(A1)=8,TRUE,FALSE))</t>
  </si>
  <si>
    <t>=AND(LEFT(A1)="G"),(LEFT(A1)+1="R"),(ISNUMBER(RIGHT(A1,6)+0),LEN(A1)=8</t>
  </si>
  <si>
    <t>=AND((EXACT(LEFT(M6,2),"GR")),ISNUMBER(VALUE(RIGHT(M6,6))),LEN(M6)=8)</t>
  </si>
  <si>
    <t>=AND((EXACT(LEFT($O6,2),"CC")),ISNUMBER(VALUE(RIGHT($O6,4))),LEN($O6)=6)</t>
  </si>
  <si>
    <t>=AND((EXACT(LEFT($P6,2),"PG")),ISNUMBER(VALUE(RIGHT($P6,5))),LEN($P6)=7)</t>
  </si>
  <si>
    <t>=AND((EXACT(LEFT($Q6,2),"PJ")),ISNUMBER(VALUE(RIGHT($Q6,6))),LEN($Q6)=8)</t>
  </si>
  <si>
    <t>=AND((EXACT(LEFT($N6,2),"YD")),ISNUMBER(VALUE(RIGHT($N6,6))),LEN($N6)=8)</t>
  </si>
  <si>
    <t>=AND((EXACT(LEFT($N6,2),"GE")),ISNUMBER(VALUE(RIGHT($N6,5))),LEN($N6)=7)</t>
  </si>
  <si>
    <t>123456</t>
  </si>
  <si>
    <t>CC0501</t>
  </si>
  <si>
    <t>GR000003</t>
  </si>
  <si>
    <t>GR000001</t>
  </si>
  <si>
    <t>GR000002</t>
  </si>
  <si>
    <t>=OR(AND((EXACT(LEFT($N6,2),"GS")),ISNUMBER(VALUE(RIGHT($N6,6))),LEN($N6)=8), AND((EXACT(LEFT($N6,2),"GE")),ISNUMBER(VALUE(RIGHT($N6,6))),LEN($N6)=8), AND((EXACT(LEFT($N6,2),"YD")),ISNUMBER(VALUE(RIGHT($N6,6))),LEN($N6)=8))</t>
  </si>
  <si>
    <t>NIH OTC</t>
  </si>
  <si>
    <t xml:space="preserve"> '=EXACT(PROPER(A1),A1)</t>
  </si>
  <si>
    <r>
      <t xml:space="preserve">9 Month Annual Salary </t>
    </r>
    <r>
      <rPr>
        <b/>
        <sz val="10"/>
        <color theme="9" tint="0.39997558519241921"/>
        <rFont val="Century Gothic"/>
        <family val="2"/>
      </rPr>
      <t xml:space="preserve"> ($)</t>
    </r>
    <r>
      <rPr>
        <b/>
        <sz val="11"/>
        <color theme="0"/>
        <rFont val="Calibri"/>
        <family val="2"/>
        <scheme val="minor"/>
      </rPr>
      <t/>
    </r>
  </si>
  <si>
    <r>
      <t>Monthly Comp as % of 1/9</t>
    </r>
    <r>
      <rPr>
        <b/>
        <i/>
        <sz val="10"/>
        <color theme="9" tint="0.59999389629810485"/>
        <rFont val="Century Gothic"/>
        <family val="2"/>
      </rPr>
      <t xml:space="preserve">       </t>
    </r>
    <r>
      <rPr>
        <b/>
        <i/>
        <sz val="10"/>
        <color theme="9" tint="0.39997558519241921"/>
        <rFont val="Century Gothic"/>
        <family val="2"/>
      </rPr>
      <t>** enter as decimal        25% = 0.2500</t>
    </r>
  </si>
  <si>
    <r>
      <t xml:space="preserve">Emailed PI?        Y/N          </t>
    </r>
    <r>
      <rPr>
        <sz val="10"/>
        <color theme="0"/>
        <rFont val="Century Gothic"/>
        <family val="2"/>
      </rPr>
      <t xml:space="preserve"> .</t>
    </r>
  </si>
  <si>
    <r>
      <t xml:space="preserve">PI Confirmation on File?        Y/N </t>
    </r>
    <r>
      <rPr>
        <sz val="10"/>
        <color indexed="56"/>
        <rFont val="Century Gothic"/>
        <family val="2"/>
      </rPr>
      <t xml:space="preserve"> </t>
    </r>
    <r>
      <rPr>
        <i/>
        <sz val="10"/>
        <color indexed="56"/>
        <rFont val="Century Gothic"/>
        <family val="2"/>
      </rPr>
      <t xml:space="preserve">*Hyperlink     </t>
    </r>
    <r>
      <rPr>
        <i/>
        <sz val="10"/>
        <color theme="0"/>
        <rFont val="Century Gothic"/>
        <family val="2"/>
      </rPr>
      <t>.</t>
    </r>
  </si>
  <si>
    <r>
      <t xml:space="preserve">Award  End Date  </t>
    </r>
    <r>
      <rPr>
        <sz val="10"/>
        <color theme="0"/>
        <rFont val="Century Gothic"/>
        <family val="2"/>
      </rPr>
      <t xml:space="preserve">   .</t>
    </r>
  </si>
  <si>
    <r>
      <t xml:space="preserve">Commited Effort                       </t>
    </r>
    <r>
      <rPr>
        <sz val="10"/>
        <color theme="0"/>
        <rFont val="Century Gothic"/>
        <family val="2"/>
      </rPr>
      <t xml:space="preserve"> .</t>
    </r>
  </si>
  <si>
    <r>
      <t>(Enter</t>
    </r>
    <r>
      <rPr>
        <sz val="10"/>
        <color theme="9" tint="-0.249977111117893"/>
        <rFont val="Century Gothic"/>
        <family val="2"/>
      </rPr>
      <t xml:space="preserve"> </t>
    </r>
    <r>
      <rPr>
        <b/>
        <sz val="10"/>
        <color theme="9" tint="-0.249977111117893"/>
        <rFont val="Century Gothic"/>
        <family val="2"/>
      </rPr>
      <t>% here)</t>
    </r>
  </si>
  <si>
    <r>
      <t xml:space="preserve">( </t>
    </r>
    <r>
      <rPr>
        <b/>
        <u/>
        <sz val="10"/>
        <color theme="9" tint="-0.249977111117893"/>
        <rFont val="Century Gothic"/>
        <family val="2"/>
      </rPr>
      <t>or</t>
    </r>
    <r>
      <rPr>
        <b/>
        <sz val="10"/>
        <color theme="9" tint="-0.249977111117893"/>
        <rFont val="Century Gothic"/>
        <family val="2"/>
      </rPr>
      <t xml:space="preserve"> Enter $ here)</t>
    </r>
  </si>
  <si>
    <t>(Enter)</t>
  </si>
  <si>
    <t>Total $ allocated to COA</t>
  </si>
  <si>
    <r>
      <t xml:space="preserve">PERIOD ACTIVITY                                  </t>
    </r>
    <r>
      <rPr>
        <b/>
        <sz val="10"/>
        <color indexed="49"/>
        <rFont val="Century Gothic"/>
        <family val="2"/>
      </rPr>
      <t xml:space="preserve"> </t>
    </r>
    <r>
      <rPr>
        <b/>
        <sz val="10"/>
        <color theme="4" tint="0.59999389629810485"/>
        <rFont val="Century Gothic"/>
        <family val="2"/>
      </rPr>
      <t>*If funding is NIH, you must select "NIH  sponsored awards"</t>
    </r>
  </si>
  <si>
    <r>
      <t xml:space="preserve">1/9 th of Annual Salary </t>
    </r>
    <r>
      <rPr>
        <b/>
        <sz val="10"/>
        <color theme="8"/>
        <rFont val="Century Gothic"/>
        <family val="2"/>
      </rPr>
      <t xml:space="preserve"> </t>
    </r>
    <r>
      <rPr>
        <b/>
        <sz val="10"/>
        <color rgb="FF33AFAF"/>
        <rFont val="Century Gothic"/>
        <family val="2"/>
      </rPr>
      <t xml:space="preserve">  </t>
    </r>
    <r>
      <rPr>
        <b/>
        <i/>
        <sz val="10"/>
        <color theme="4" tint="0.59999389629810485"/>
        <rFont val="Century Gothic"/>
        <family val="2"/>
      </rPr>
      <t>(WD: 'Assigned Unit Rate')</t>
    </r>
  </si>
  <si>
    <r>
      <t xml:space="preserve">Total % Comp per Month / Activity     </t>
    </r>
    <r>
      <rPr>
        <b/>
        <i/>
        <sz val="10"/>
        <color theme="4" tint="0.59999389629810485"/>
        <rFont val="Century Gothic"/>
        <family val="2"/>
      </rPr>
      <t>(WD: 'Quantity')</t>
    </r>
  </si>
  <si>
    <r>
      <rPr>
        <b/>
        <sz val="10"/>
        <color indexed="9"/>
        <rFont val="Century Gothic"/>
        <family val="2"/>
      </rPr>
      <t xml:space="preserve">SALARY AMOUNT </t>
    </r>
    <r>
      <rPr>
        <b/>
        <i/>
        <sz val="10"/>
        <color theme="4" tint="0.59999389629810485"/>
        <rFont val="Century Gothic"/>
        <family val="2"/>
      </rPr>
      <t>(WD: 'Amount' for COA)</t>
    </r>
    <r>
      <rPr>
        <b/>
        <i/>
        <sz val="10"/>
        <color rgb="FF33AFAF"/>
        <rFont val="Century Gothic"/>
        <family val="2"/>
      </rPr>
      <t xml:space="preserve">                 </t>
    </r>
    <r>
      <rPr>
        <b/>
        <sz val="10"/>
        <color theme="9" tint="0.39997558519241921"/>
        <rFont val="Century Gothic"/>
        <family val="2"/>
      </rPr>
      <t>($)</t>
    </r>
  </si>
  <si>
    <r>
      <t xml:space="preserve">% to Charge COA for Month / </t>
    </r>
    <r>
      <rPr>
        <b/>
        <sz val="10"/>
        <color theme="4" tint="0.59999389629810485"/>
        <rFont val="Century Gothic"/>
        <family val="2"/>
      </rPr>
      <t>Activity</t>
    </r>
    <r>
      <rPr>
        <b/>
        <i/>
        <sz val="10"/>
        <color theme="4" tint="0.59999389629810485"/>
        <rFont val="Century Gothic"/>
        <family val="2"/>
      </rPr>
      <t xml:space="preserve">     ('WD: Percent' for COA)</t>
    </r>
    <r>
      <rPr>
        <b/>
        <i/>
        <sz val="10"/>
        <color theme="1" tint="0.34998626667073579"/>
        <rFont val="Century Gothic"/>
        <family val="2"/>
      </rPr>
      <t xml:space="preserve">   </t>
    </r>
    <r>
      <rPr>
        <b/>
        <sz val="10"/>
        <color theme="1" tint="0.34998626667073579"/>
        <rFont val="Century Gothic"/>
        <family val="2"/>
      </rPr>
      <t>.</t>
    </r>
  </si>
  <si>
    <r>
      <t xml:space="preserve">Summer Comp End Date </t>
    </r>
    <r>
      <rPr>
        <b/>
        <sz val="9"/>
        <color theme="9" tint="0.39997558519241921"/>
        <rFont val="Century Gothic"/>
        <family val="2"/>
      </rPr>
      <t>auto-populates</t>
    </r>
  </si>
  <si>
    <r>
      <t xml:space="preserve">Summer Comp Start Date  </t>
    </r>
    <r>
      <rPr>
        <b/>
        <sz val="9"/>
        <color theme="9" tint="0.39997558519241921"/>
        <rFont val="Century Gothic"/>
        <family val="2"/>
      </rPr>
      <t>auto-populates</t>
    </r>
  </si>
  <si>
    <r>
      <t xml:space="preserve">** Only 2.5 months may be allocated to </t>
    </r>
    <r>
      <rPr>
        <b/>
        <sz val="10"/>
        <color rgb="FF0070C0"/>
        <rFont val="Century Gothic"/>
        <family val="2"/>
      </rPr>
      <t>externally funded sources</t>
    </r>
    <r>
      <rPr>
        <b/>
        <sz val="10"/>
        <color rgb="FFC00000"/>
        <rFont val="Century Gothic"/>
        <family val="2"/>
      </rPr>
      <t xml:space="preserve"> without prior approval </t>
    </r>
  </si>
  <si>
    <r>
      <rPr>
        <b/>
        <sz val="10"/>
        <color theme="4" tint="0.59999389629810485"/>
        <rFont val="Century Gothic"/>
        <family val="2"/>
      </rPr>
      <t>*If Cost Share, Enter the GR # in Workday, THEN the YD/GS/GE to ensure correct fund populates</t>
    </r>
    <r>
      <rPr>
        <b/>
        <sz val="10"/>
        <color indexed="49"/>
        <rFont val="Century Gothic"/>
        <family val="2"/>
      </rPr>
      <t xml:space="preserve">  </t>
    </r>
    <r>
      <rPr>
        <b/>
        <sz val="10"/>
        <color theme="0"/>
        <rFont val="Century Gothic"/>
        <family val="2"/>
      </rPr>
      <t xml:space="preserve">  GIFT / YD</t>
    </r>
  </si>
  <si>
    <t>Enter Preparer Name(s)</t>
  </si>
  <si>
    <t>TOTALS:</t>
  </si>
  <si>
    <t>NOTE - any changes between funding sources after submission of this form requires Provost Office Approval</t>
  </si>
  <si>
    <t xml:space="preserve">BEST PRACTICE FOR THE DEPARTMENTS WOULD BE TO ENTER THE PAYMENT AMOUNT INTO WORKDAY RATHER THAN THE PERCENTAGE. </t>
  </si>
  <si>
    <t>** To add lines within a Period Activity Block, see 'Instructions and Notes tab' lines 22-25
** To add a new Period Activity Block - See Morgan Lavigne</t>
  </si>
  <si>
    <t>Emailed PI?   Y/N</t>
  </si>
  <si>
    <t>PI Confirmation on File?          Y/N</t>
  </si>
  <si>
    <t>Award End Date</t>
  </si>
  <si>
    <t>Commited Effort</t>
  </si>
  <si>
    <t>Entered by Dept Y/N</t>
  </si>
  <si>
    <t>Effort</t>
  </si>
  <si>
    <t>Amount on NIH Award</t>
  </si>
  <si>
    <t>Amount Over the Cap</t>
  </si>
  <si>
    <t>Monthly NIH Cap</t>
  </si>
  <si>
    <t>Percent</t>
  </si>
  <si>
    <t>Dollars (recommended)</t>
  </si>
  <si>
    <t>9 mo. Institutional Base Salary</t>
  </si>
  <si>
    <t>Jones</t>
  </si>
  <si>
    <t>DJ123</t>
  </si>
  <si>
    <t>Calculating NIH Over the Cap</t>
  </si>
  <si>
    <t>EXAMPLE</t>
  </si>
  <si>
    <t>GR #</t>
  </si>
  <si>
    <t>Date to be fulfilled by</t>
  </si>
  <si>
    <t>Mos. to be fulfilled</t>
  </si>
  <si>
    <t>Sponsor</t>
  </si>
  <si>
    <t>NIH</t>
  </si>
  <si>
    <t>NSF</t>
  </si>
  <si>
    <t>Foundation</t>
  </si>
  <si>
    <t>Foundation Cost Share</t>
  </si>
  <si>
    <t>GR000003.YD000268</t>
  </si>
  <si>
    <t>Foundation Grant</t>
  </si>
  <si>
    <t>Foundation Grant Cost Share</t>
  </si>
  <si>
    <t>YD000248</t>
  </si>
  <si>
    <t>Period Activity Code</t>
  </si>
  <si>
    <t>Description</t>
  </si>
  <si>
    <t>Use</t>
  </si>
  <si>
    <t>9/9 - Faculty 9 Over 9  Account</t>
  </si>
  <si>
    <t xml:space="preserve">Participants in the 9 over 9 program only.  There should be an available balance in the faculty's YD000248 account. </t>
  </si>
  <si>
    <t>YD value must be: YD000248 9-over-9 Funded.  This is the only code that can be used for this YD value.</t>
  </si>
  <si>
    <t>AYA - Association of Yale Alumni</t>
  </si>
  <si>
    <t>Yale Alumni Association summer compensation only</t>
  </si>
  <si>
    <t>Position of "Summer Compensation - Association of Yale Alumni"</t>
  </si>
  <si>
    <t>FAS Bank - Summer Bank</t>
  </si>
  <si>
    <t>Summer Comp Banked months provided and managed by FAS</t>
  </si>
  <si>
    <t>YD000004.CCxxxx.PG00003.PJ000001</t>
  </si>
  <si>
    <t>SEAS Bank - Summer Bank</t>
  </si>
  <si>
    <t>Summer Comp Banked months provided and managed by SEAS</t>
  </si>
  <si>
    <t>YD000004.CC1873.PG00003.PJ000001.asignee </t>
  </si>
  <si>
    <t>DIV- Divinity Summer Courses</t>
  </si>
  <si>
    <t>Divinity School Summer compensation</t>
  </si>
  <si>
    <t>Position of "Summer Compensation - School of Divinity"</t>
  </si>
  <si>
    <t>PRV LSU - Lab Set-Up Account from Provost (non-SDF)</t>
  </si>
  <si>
    <t xml:space="preserve">Summer months included in the research start up portion of an offer letter that are funded by the Provost Office (but not SDF).
YCNCC, WTI commitments. </t>
  </si>
  <si>
    <t>YD Value must be YD000245 Provost Funded - General</t>
  </si>
  <si>
    <t>SDF LSU - Lab Set-Up Account</t>
  </si>
  <si>
    <t xml:space="preserve">Summer months included in the research start up portion of an offer letter that are funded by the Science Development Fund (SDF).  You should have an SDF commitment number to confirm appropriate available funding. </t>
  </si>
  <si>
    <t xml:space="preserve">YD Value must be the YD determined on the SDF commitment.
Most commonly: YD000268 SDF Funded - Recruitment - Research
SDF must be noted in the YD value, no other YD value can be used on this period activity code. </t>
  </si>
  <si>
    <t>NIH - NIH Sponsored Awards</t>
  </si>
  <si>
    <t>NIH awards only.</t>
  </si>
  <si>
    <t xml:space="preserve">Grant must be used in the COA segment.  If unsure, work with your FRMS analyst to determine if your Grant is NIH or not. </t>
  </si>
  <si>
    <t>Non-NIH - Non-NIH Sponsored Awards</t>
  </si>
  <si>
    <t xml:space="preserve">All other grant awards. </t>
  </si>
  <si>
    <t>NOR - Norfolk Program</t>
  </si>
  <si>
    <t>Norfolk Program within School of Music</t>
  </si>
  <si>
    <t>Position of "Summer Compensation - School of Music"</t>
  </si>
  <si>
    <t>NUS - Yale-NUS Summer Programs</t>
  </si>
  <si>
    <t>Teaching in Yale-NUS Summer Global Institute and Leadership Program</t>
  </si>
  <si>
    <t>Cost Center: CC0088 YCONUS Yale-NUS New Haven</t>
  </si>
  <si>
    <t>OIA - Office of International Affairs Programs</t>
  </si>
  <si>
    <t xml:space="preserve">Summer session for supervisory org of OIA/Global Scholars.  This is not for Yale Global Scholars Program, there is a separate period activity code for this. </t>
  </si>
  <si>
    <t>Cost Center: CC1719 VPGOIA Leadership Programs</t>
  </si>
  <si>
    <t>TI - Teachers Institute</t>
  </si>
  <si>
    <t>Yale New Haven Teachers Institute</t>
  </si>
  <si>
    <t>Position of "Summer Compensation - Yale-New Haven Teachers Institute"
Cost Center: CC0260 ACANTI Yale-New Haven Teachers Institute</t>
  </si>
  <si>
    <t>YSG - Yale Global Scholars Program</t>
  </si>
  <si>
    <t>Yale Global Scholars Program</t>
  </si>
  <si>
    <t>Program: PG01310 Young Global Scholars (22)
Cost Center: CC0094 VPGOIA Young Global Scholars</t>
  </si>
  <si>
    <t>YSS - Yale Summer Session Program</t>
  </si>
  <si>
    <t>Yale Summer Session</t>
  </si>
  <si>
    <t>Only to be used by the Yale Summer Session team</t>
  </si>
  <si>
    <t>YSC - Yale Summer Compensation (all other not listed above)</t>
  </si>
  <si>
    <t>All other Summer Compensation</t>
  </si>
  <si>
    <t xml:space="preserve">Anything that doesn't fall into another category.  Should be Non-Grant, Unrestricted funding. </t>
  </si>
  <si>
    <t>Periods:</t>
  </si>
  <si>
    <t xml:space="preserve">Requests for exceptions should be sent to Provost Office Summer Compensation Team (summercomp.provost@yale.edu) in advance of submitting the summer salary through Workday. </t>
  </si>
  <si>
    <t>* See notes below on lines 43 &amp; 44</t>
  </si>
  <si>
    <t>* FY25 NIH SALARY CAP: $225,700 = $18,808.33 Monthly</t>
  </si>
  <si>
    <t>Summer Compensation Caps:</t>
  </si>
  <si>
    <t>Chairs and Deans (those with academic admin appointments)</t>
  </si>
  <si>
    <t>Grants</t>
  </si>
  <si>
    <r>
      <t xml:space="preserve">Funding cap of 2.5 ninths when the funding source is from external sources, e.g., grants.  An additional 1/2 month can be requested as an </t>
    </r>
    <r>
      <rPr>
        <b/>
        <i/>
        <sz val="12"/>
        <color theme="1"/>
        <rFont val="Calibri"/>
        <family val="2"/>
        <scheme val="minor"/>
      </rPr>
      <t>exception.</t>
    </r>
  </si>
  <si>
    <r>
      <t xml:space="preserve">Limited to 2 months summer salary on sponsored awards. An additional 1/2 month can be requested as an </t>
    </r>
    <r>
      <rPr>
        <b/>
        <i/>
        <sz val="12"/>
        <color theme="1"/>
        <rFont val="Calibri"/>
        <family val="2"/>
        <scheme val="minor"/>
      </rPr>
      <t>exception.</t>
    </r>
  </si>
  <si>
    <t>Enter separate blocks for each month/activity combination for the employee.  For example, one block each for June NIH Sponsored Awards and June 9 over 9 Account.</t>
  </si>
  <si>
    <t xml:space="preserve">Compensation must be entered separately by Activity into Manage Period Activity Pay.  Manage Period Activity Pay is the task within Workday to pay summer compensation. </t>
  </si>
  <si>
    <t xml:space="preserve">Populate the employee's name, number and rank. </t>
  </si>
  <si>
    <t>Columns A-C</t>
  </si>
  <si>
    <t>Column D</t>
  </si>
  <si>
    <t>Enter the month for compensation payment</t>
  </si>
  <si>
    <t>Column E</t>
  </si>
  <si>
    <t>Column F</t>
  </si>
  <si>
    <t>Column I</t>
  </si>
  <si>
    <t>Column J</t>
  </si>
  <si>
    <t>Columns K  and L</t>
  </si>
  <si>
    <t>Column S</t>
  </si>
  <si>
    <t xml:space="preserve">Columns G and H </t>
  </si>
  <si>
    <t>Columns I &amp; J</t>
  </si>
  <si>
    <t>Columns M through R</t>
  </si>
  <si>
    <t>Column T</t>
  </si>
  <si>
    <t>Column U</t>
  </si>
  <si>
    <r>
      <rPr>
        <sz val="12"/>
        <rFont val="Calibri"/>
        <family val="2"/>
        <scheme val="minor"/>
      </rPr>
      <t>Period Activity -</t>
    </r>
    <r>
      <rPr>
        <b/>
        <sz val="12"/>
        <rFont val="Calibri"/>
        <family val="2"/>
        <scheme val="minor"/>
      </rPr>
      <t xml:space="preserve"> </t>
    </r>
    <r>
      <rPr>
        <sz val="12"/>
        <rFont val="Calibri"/>
        <family val="2"/>
        <scheme val="minor"/>
      </rPr>
      <t>e</t>
    </r>
    <r>
      <rPr>
        <sz val="12"/>
        <color theme="1"/>
        <rFont val="Calibri"/>
        <family val="2"/>
        <scheme val="minor"/>
      </rPr>
      <t xml:space="preserve">ach activity will need it's own block. Commonly used selections are provided via drop-down. Additional information for each is in below.             </t>
    </r>
  </si>
  <si>
    <t xml:space="preserve">Enter the Employee's 9 month base salary amount. </t>
  </si>
  <si>
    <r>
      <rPr>
        <b/>
        <i/>
        <sz val="12"/>
        <color theme="1"/>
        <rFont val="Calibri"/>
        <family val="2"/>
        <scheme val="minor"/>
      </rPr>
      <t>DO NOT ENTER ANYTHING IN THESE CELLS.</t>
    </r>
    <r>
      <rPr>
        <i/>
        <sz val="12"/>
        <color theme="1"/>
        <rFont val="Calibri"/>
        <family val="2"/>
        <scheme val="minor"/>
      </rPr>
      <t xml:space="preserve"> These will autopopulate for you given your entry in Column F.  </t>
    </r>
  </si>
  <si>
    <t xml:space="preserve">If allocating salary by percent of a month, enter that percentage here. Must be entered in decimal point form.  If allocating salary by dollars, do not enter anything in this cell. </t>
  </si>
  <si>
    <t xml:space="preserve">If allocating salary by dollars, enter that amount here.  If allocating salary by percentage of a month, do not enter anything in this cell. </t>
  </si>
  <si>
    <t xml:space="preserve">Will autopopulate based upon what you enter in the opposite cell.  </t>
  </si>
  <si>
    <r>
      <rPr>
        <b/>
        <i/>
        <sz val="12"/>
        <color theme="1"/>
        <rFont val="Calibri"/>
        <family val="2"/>
        <scheme val="minor"/>
      </rPr>
      <t>DO NOT ENTER ANYTHING IN THESE CELLS.</t>
    </r>
    <r>
      <rPr>
        <i/>
        <sz val="12"/>
        <color theme="1"/>
        <rFont val="Calibri"/>
        <family val="2"/>
        <scheme val="minor"/>
      </rPr>
      <t xml:space="preserve"> These will autopopulate for you based on the entries in Columns I &amp; J.  </t>
    </r>
    <r>
      <rPr>
        <b/>
        <i/>
        <sz val="12"/>
        <color theme="1"/>
        <rFont val="Calibri"/>
        <family val="2"/>
        <scheme val="minor"/>
      </rPr>
      <t xml:space="preserve">  </t>
    </r>
  </si>
  <si>
    <t xml:space="preserve">Enter the COA to be charged - These cells have been formatted to only allow the proper amount of characters for each COA element. </t>
  </si>
  <si>
    <t>Enter a description that is meaningful to you and the DBO (Award name, sponsor, etc.)</t>
  </si>
  <si>
    <r>
      <rPr>
        <u/>
        <sz val="12"/>
        <color theme="1"/>
        <rFont val="Calibri"/>
        <family val="2"/>
        <scheme val="minor"/>
      </rPr>
      <t>Payment</t>
    </r>
    <r>
      <rPr>
        <sz val="12"/>
        <color theme="1"/>
        <rFont val="Calibri"/>
        <family val="2"/>
        <scheme val="minor"/>
      </rPr>
      <t xml:space="preserve"> start date will autopopulate based on the month entered in Column B. </t>
    </r>
  </si>
  <si>
    <r>
      <rPr>
        <u/>
        <sz val="12"/>
        <color theme="1"/>
        <rFont val="Calibri"/>
        <family val="2"/>
        <scheme val="minor"/>
      </rPr>
      <t>Payment</t>
    </r>
    <r>
      <rPr>
        <sz val="12"/>
        <color theme="1"/>
        <rFont val="Calibri"/>
        <family val="2"/>
        <scheme val="minor"/>
      </rPr>
      <t xml:space="preserve"> end date will autopopulate based on the month entered in Column B. Workday will use this date for all COAs in this block. ** If the grant ends prior to the last day of the month, it must be entered into it's own separate block and column U should be manually updated with the grant end date, otherwise charging for all COAs in this block will terminate as of the earliest grant end date.  Enter a note in the comment line for this new block indicating the payment date has been changed to the grant end date. </t>
    </r>
  </si>
  <si>
    <t>ENTER DEPARTMENT NAME HERE</t>
  </si>
  <si>
    <t>Enter Preparer Name(s) Here</t>
  </si>
  <si>
    <t>NOTE - any changes between funding sources after payments are complete (PAAs) require Provost Office Approval to summercomp.provost@yale.edu.</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</si>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</sst>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quot;$&quot;#,##0"/>
    <numFmt numFmtId="166" formatCode="0.0000_);[Red]\(0.0000\)"/>
    <numFmt numFmtId="167" formatCode="#,##0.0000_);[Red]\(#,##0.0000\)"/>
    <numFmt numFmtId="168" formatCode="0.000000_);[Red]\(0.000000\)"/>
    <numFmt numFmtId="169" formatCode="_(* #,##0.0000_);_(* \(#,##0.0000\);_(* &quot;-&quot;??_);_(@_)"/>
  </numFmts>
  <fonts count="67">
    <font>
      <sz val="11"/>
      <color theme="1"/>
      <name val="Calibri"/>
      <family val="2"/>
      <scheme val="minor"/>
    </font>
    <font>
      <sz val="10"/>
      <name val="Arial"/>
      <family val="2"/>
    </font>
    <font>
      <sz val="11"/>
      <color theme="1"/>
      <name val="Calibri"/>
      <family val="2"/>
      <scheme val="minor"/>
    </font>
    <font>
      <b/>
      <sz val="11"/>
      <color theme="0"/>
      <name val="Calibri"/>
      <family val="2"/>
      <scheme val="minor"/>
    </font>
    <font>
      <b/>
      <sz val="12"/>
      <color theme="1"/>
      <name val="Calibri"/>
      <family val="2"/>
      <scheme val="minor"/>
    </font>
    <font>
      <b/>
      <sz val="14"/>
      <color theme="1"/>
      <name val="Calibri"/>
      <family val="2"/>
      <scheme val="minor"/>
    </font>
    <font>
      <b/>
      <i/>
      <sz val="12"/>
      <color rgb="FF0070C0"/>
      <name val="Calibri"/>
      <family val="2"/>
      <scheme val="minor"/>
    </font>
    <font>
      <b/>
      <i/>
      <u/>
      <sz val="12"/>
      <color rgb="FF002060"/>
      <name val="Calibri"/>
      <family val="2"/>
      <scheme val="minor"/>
    </font>
    <font>
      <sz val="12"/>
      <name val="Calibri"/>
      <family val="2"/>
      <scheme val="minor"/>
    </font>
    <font>
      <sz val="12"/>
      <color theme="1"/>
      <name val="Calibri"/>
      <family val="2"/>
      <scheme val="minor"/>
    </font>
    <font>
      <b/>
      <u/>
      <sz val="12"/>
      <color theme="1"/>
      <name val="Calibri"/>
      <family val="2"/>
      <scheme val="minor"/>
    </font>
    <font>
      <b/>
      <sz val="12"/>
      <name val="Calibri"/>
      <family val="2"/>
      <scheme val="minor"/>
    </font>
    <font>
      <u/>
      <sz val="11"/>
      <color theme="10"/>
      <name val="Calibri"/>
      <family val="2"/>
      <scheme val="minor"/>
    </font>
    <font>
      <b/>
      <i/>
      <sz val="12"/>
      <color rgb="FFFF0000"/>
      <name val="Calibri"/>
      <family val="2"/>
      <scheme val="minor"/>
    </font>
    <font>
      <sz val="11"/>
      <color rgb="FF141414"/>
      <name val="Inherit"/>
    </font>
    <font>
      <sz val="10"/>
      <color rgb="FF242729"/>
      <name val="Consolas"/>
      <family val="3"/>
    </font>
    <font>
      <b/>
      <i/>
      <u/>
      <sz val="10"/>
      <color rgb="FF0070C0"/>
      <name val="Century Gothic"/>
      <family val="2"/>
    </font>
    <font>
      <sz val="11"/>
      <name val="Century Gothic"/>
      <family val="2"/>
    </font>
    <font>
      <b/>
      <sz val="10"/>
      <color theme="4"/>
      <name val="Century Gothic"/>
      <family val="2"/>
    </font>
    <font>
      <b/>
      <sz val="10"/>
      <color theme="9" tint="0.39997558519241921"/>
      <name val="Century Gothic"/>
      <family val="2"/>
    </font>
    <font>
      <b/>
      <i/>
      <sz val="10"/>
      <color rgb="FF33AFAF"/>
      <name val="Century Gothic"/>
      <family val="2"/>
    </font>
    <font>
      <b/>
      <i/>
      <sz val="10"/>
      <color theme="9" tint="0.59999389629810485"/>
      <name val="Century Gothic"/>
      <family val="2"/>
    </font>
    <font>
      <b/>
      <i/>
      <sz val="10"/>
      <color theme="9" tint="0.39997558519241921"/>
      <name val="Century Gothic"/>
      <family val="2"/>
    </font>
    <font>
      <b/>
      <i/>
      <sz val="10"/>
      <color theme="1" tint="0.34998626667073579"/>
      <name val="Century Gothic"/>
      <family val="2"/>
    </font>
    <font>
      <i/>
      <sz val="10"/>
      <color indexed="56"/>
      <name val="Century Gothic"/>
      <family val="2"/>
    </font>
    <font>
      <i/>
      <sz val="10"/>
      <color theme="0"/>
      <name val="Century Gothic"/>
      <family val="2"/>
    </font>
    <font>
      <sz val="10"/>
      <color theme="1"/>
      <name val="Century Gothic"/>
      <family val="2"/>
    </font>
    <font>
      <b/>
      <sz val="10"/>
      <color rgb="FFFF0000"/>
      <name val="Century Gothic"/>
      <family val="2"/>
    </font>
    <font>
      <b/>
      <sz val="10"/>
      <color theme="1"/>
      <name val="Century Gothic"/>
      <family val="2"/>
    </font>
    <font>
      <b/>
      <i/>
      <u/>
      <sz val="10"/>
      <color rgb="FFC00000"/>
      <name val="Century Gothic"/>
      <family val="2"/>
    </font>
    <font>
      <sz val="10"/>
      <name val="Century Gothic"/>
      <family val="2"/>
    </font>
    <font>
      <b/>
      <sz val="10"/>
      <name val="Century Gothic"/>
      <family val="2"/>
    </font>
    <font>
      <b/>
      <sz val="10"/>
      <color theme="9" tint="-0.249977111117893"/>
      <name val="Century Gothic"/>
      <family val="2"/>
    </font>
    <font>
      <b/>
      <i/>
      <sz val="10"/>
      <color theme="4"/>
      <name val="Century Gothic"/>
      <family val="2"/>
    </font>
    <font>
      <sz val="10"/>
      <color theme="9" tint="-0.249977111117893"/>
      <name val="Century Gothic"/>
      <family val="2"/>
    </font>
    <font>
      <b/>
      <u/>
      <sz val="10"/>
      <color theme="9" tint="-0.249977111117893"/>
      <name val="Century Gothic"/>
      <family val="2"/>
    </font>
    <font>
      <b/>
      <sz val="10"/>
      <color theme="0"/>
      <name val="Century Gothic"/>
      <family val="2"/>
    </font>
    <font>
      <b/>
      <sz val="10"/>
      <color indexed="49"/>
      <name val="Century Gothic"/>
      <family val="2"/>
    </font>
    <font>
      <b/>
      <sz val="10"/>
      <color theme="8"/>
      <name val="Century Gothic"/>
      <family val="2"/>
    </font>
    <font>
      <b/>
      <sz val="10"/>
      <color rgb="FF33AFAF"/>
      <name val="Century Gothic"/>
      <family val="2"/>
    </font>
    <font>
      <b/>
      <sz val="10"/>
      <color indexed="9"/>
      <name val="Century Gothic"/>
      <family val="2"/>
    </font>
    <font>
      <b/>
      <sz val="10"/>
      <color theme="1" tint="0.34998626667073579"/>
      <name val="Century Gothic"/>
      <family val="2"/>
    </font>
    <font>
      <sz val="10"/>
      <color theme="0"/>
      <name val="Century Gothic"/>
      <family val="2"/>
    </font>
    <font>
      <sz val="10"/>
      <color indexed="56"/>
      <name val="Century Gothic"/>
      <family val="2"/>
    </font>
    <font>
      <i/>
      <sz val="10"/>
      <name val="Century Gothic"/>
      <family val="2"/>
    </font>
    <font>
      <b/>
      <i/>
      <sz val="10"/>
      <color rgb="FFFF0000"/>
      <name val="Century Gothic"/>
      <family val="2"/>
    </font>
    <font>
      <b/>
      <sz val="10"/>
      <color rgb="FFC00000"/>
      <name val="Century Gothic"/>
      <family val="2"/>
    </font>
    <font>
      <sz val="10"/>
      <color rgb="FFC00000"/>
      <name val="Century Gothic"/>
      <family val="2"/>
    </font>
    <font>
      <b/>
      <sz val="10"/>
      <color theme="4" tint="0.59999389629810485"/>
      <name val="Century Gothic"/>
      <family val="2"/>
    </font>
    <font>
      <b/>
      <i/>
      <sz val="10"/>
      <color theme="4" tint="0.59999389629810485"/>
      <name val="Century Gothic"/>
      <family val="2"/>
    </font>
    <font>
      <b/>
      <sz val="9"/>
      <color theme="9" tint="0.39997558519241921"/>
      <name val="Century Gothic"/>
      <family val="2"/>
    </font>
    <font>
      <b/>
      <i/>
      <sz val="9.5"/>
      <color rgb="FF0070C0"/>
      <name val="Century Gothic"/>
      <family val="2"/>
    </font>
    <font>
      <b/>
      <sz val="10"/>
      <color rgb="FF0070C0"/>
      <name val="Century Gothic"/>
      <family val="2"/>
    </font>
    <font>
      <b/>
      <sz val="9.8000000000000007"/>
      <color rgb="FFC00000"/>
      <name val="Century Gothic"/>
      <family val="2"/>
    </font>
    <font>
      <b/>
      <sz val="10"/>
      <color rgb="FF7030A0"/>
      <name val="Century Gothic"/>
      <family val="2"/>
    </font>
    <font>
      <i/>
      <sz val="12"/>
      <color theme="1"/>
      <name val="Calibri"/>
      <family val="2"/>
      <scheme val="minor"/>
    </font>
    <font>
      <b/>
      <i/>
      <sz val="12"/>
      <color theme="1"/>
      <name val="Calibri"/>
      <family val="2"/>
      <scheme val="minor"/>
    </font>
    <font>
      <i/>
      <sz val="12"/>
      <name val="Calibri"/>
      <family val="2"/>
      <scheme val="minor"/>
    </font>
    <font>
      <u/>
      <sz val="12"/>
      <color theme="1"/>
      <name val="Calibri"/>
      <family val="2"/>
      <scheme val="minor"/>
    </font>
    <font>
      <b/>
      <i/>
      <sz val="10"/>
      <color theme="0"/>
      <name val="Century Gothic"/>
      <family val="2"/>
    </font>
    <font>
      <sz val="8"/>
      <name val="Calibri"/>
      <family val="2"/>
      <scheme val="minor"/>
    </font>
    <font>
      <b/>
      <sz val="14"/>
      <color theme="0"/>
      <name val="Times New Roman"/>
      <family val="1"/>
    </font>
    <font>
      <b/>
      <sz val="12"/>
      <color theme="1"/>
      <name val="Times New Roman"/>
      <family val="1"/>
    </font>
    <font>
      <sz val="12"/>
      <color theme="1"/>
      <name val="Times New Roman"/>
      <family val="1"/>
    </font>
    <font>
      <sz val="12"/>
      <name val="Times New Roman"/>
      <family val="1"/>
    </font>
    <font>
      <b/>
      <i/>
      <sz val="12"/>
      <color rgb="FF00B050"/>
      <name val="Calibri"/>
      <family val="2"/>
      <scheme val="minor"/>
    </font>
    <font>
      <b/>
      <i/>
      <sz val="11"/>
      <color rgb="FFFF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5F5F5"/>
        <bgColor indexed="64"/>
      </patternFill>
    </fill>
    <fill>
      <patternFill patternType="solid">
        <fgColor rgb="FFFFFF99"/>
        <bgColor indexed="64"/>
      </patternFill>
    </fill>
    <fill>
      <patternFill patternType="solid">
        <fgColor theme="3" tint="0.79998168889431442"/>
        <bgColor indexed="64"/>
      </patternFill>
    </fill>
    <fill>
      <patternFill patternType="solid">
        <fgColor rgb="FFF9FEC6"/>
        <bgColor indexed="64"/>
      </patternFill>
    </fill>
    <fill>
      <patternFill patternType="solid">
        <fgColor theme="0" tint="-0.14999847407452621"/>
        <bgColor indexed="64"/>
      </patternFill>
    </fill>
    <fill>
      <patternFill patternType="solid">
        <fgColor rgb="FF00206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3" tint="0.89999084444715716"/>
        <bgColor indexed="64"/>
      </patternFill>
    </fill>
    <fill>
      <patternFill patternType="solid">
        <fgColor theme="9" tint="0.59999389629810485"/>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499984740745262"/>
      </right>
      <top style="medium">
        <color theme="0" tint="-0.499984740745262"/>
      </top>
      <bottom style="thin">
        <color theme="0" tint="-0.24994659260841701"/>
      </bottom>
      <diagonal/>
    </border>
    <border>
      <left style="medium">
        <color indexed="64"/>
      </left>
      <right/>
      <top/>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medium">
        <color auto="1"/>
      </bottom>
      <diagonal/>
    </border>
    <border>
      <left style="medium">
        <color auto="1"/>
      </left>
      <right style="thin">
        <color theme="0" tint="-0.499984740745262"/>
      </right>
      <top style="medium">
        <color auto="1"/>
      </top>
      <bottom/>
      <diagonal/>
    </border>
    <border>
      <left style="thin">
        <color theme="0" tint="-0.499984740745262"/>
      </left>
      <right style="thin">
        <color theme="0" tint="-0.499984740745262"/>
      </right>
      <top style="medium">
        <color auto="1"/>
      </top>
      <bottom/>
      <diagonal/>
    </border>
    <border>
      <left style="thin">
        <color theme="0" tint="-0.499984740745262"/>
      </left>
      <right style="medium">
        <color auto="1"/>
      </right>
      <top style="medium">
        <color auto="1"/>
      </top>
      <bottom/>
      <diagonal/>
    </border>
    <border>
      <left style="medium">
        <color auto="1"/>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medium">
        <color theme="0" tint="-0.499984740745262"/>
      </bottom>
      <diagonal/>
    </border>
    <border>
      <left style="thin">
        <color theme="0" tint="-0.499984740745262"/>
      </left>
      <right style="medium">
        <color auto="1"/>
      </right>
      <top style="thin">
        <color theme="0" tint="-0.499984740745262"/>
      </top>
      <bottom style="medium">
        <color auto="1"/>
      </bottom>
      <diagonal/>
    </border>
    <border>
      <left style="medium">
        <color auto="1"/>
      </left>
      <right style="thin">
        <color theme="0" tint="-0.499984740745262"/>
      </right>
      <top/>
      <bottom style="thin">
        <color theme="0" tint="-0.499984740745262"/>
      </bottom>
      <diagonal/>
    </border>
    <border>
      <left style="thin">
        <color theme="0" tint="-0.499984740745262"/>
      </left>
      <right style="medium">
        <color auto="1"/>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499984740745262"/>
      </right>
      <top style="medium">
        <color auto="1"/>
      </top>
      <bottom/>
      <diagonal/>
    </border>
    <border>
      <left style="thin">
        <color indexed="64"/>
      </left>
      <right/>
      <top style="medium">
        <color auto="1"/>
      </top>
      <bottom/>
      <diagonal/>
    </border>
    <border>
      <left style="medium">
        <color auto="1"/>
      </left>
      <right style="thin">
        <color theme="0" tint="-0.499984740745262"/>
      </right>
      <top/>
      <bottom/>
      <diagonal/>
    </border>
    <border>
      <left style="thin">
        <color theme="0" tint="-0.499984740745262"/>
      </left>
      <right style="medium">
        <color auto="1"/>
      </right>
      <top style="thin">
        <color theme="0" tint="-0.499984740745262"/>
      </top>
      <bottom/>
      <diagonal/>
    </border>
    <border>
      <left style="thin">
        <color theme="0" tint="-0.499984740745262"/>
      </left>
      <right style="medium">
        <color auto="1"/>
      </right>
      <top/>
      <bottom style="medium">
        <color theme="0" tint="-0.499984740745262"/>
      </bottom>
      <diagonal/>
    </border>
    <border>
      <left style="thin">
        <color theme="0" tint="-0.499984740745262"/>
      </left>
      <right style="medium">
        <color auto="1"/>
      </right>
      <top style="medium">
        <color theme="0" tint="-0.499984740745262"/>
      </top>
      <bottom/>
      <diagonal/>
    </border>
    <border>
      <left style="thin">
        <color theme="0" tint="-0.499984740745262"/>
      </left>
      <right style="medium">
        <color auto="1"/>
      </right>
      <top/>
      <bottom/>
      <diagonal/>
    </border>
    <border>
      <left style="medium">
        <color auto="1"/>
      </left>
      <right style="thin">
        <color theme="0" tint="-0.499984740745262"/>
      </right>
      <top style="medium">
        <color theme="0" tint="-0.499984740745262"/>
      </top>
      <bottom style="medium">
        <color auto="1"/>
      </bottom>
      <diagonal/>
    </border>
    <border>
      <left style="medium">
        <color auto="1"/>
      </left>
      <right style="thin">
        <color theme="0" tint="-0.499984740745262"/>
      </right>
      <top style="thin">
        <color theme="0" tint="-0.499984740745262"/>
      </top>
      <bottom/>
      <diagonal/>
    </border>
    <border>
      <left style="thin">
        <color theme="0" tint="-0.499984740745262"/>
      </left>
      <right style="thin">
        <color theme="0" tint="-0.499984740745262"/>
      </right>
      <top style="medium">
        <color theme="0" tint="-0.499984740745262"/>
      </top>
      <bottom style="medium">
        <color auto="1"/>
      </bottom>
      <diagonal/>
    </border>
    <border>
      <left style="thin">
        <color theme="0" tint="-0.499984740745262"/>
      </left>
      <right style="medium">
        <color auto="1"/>
      </right>
      <top style="medium">
        <color theme="0" tint="-0.499984740745262"/>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style="thin">
        <color theme="0" tint="-0.499984740745262"/>
      </right>
      <top/>
      <bottom style="medium">
        <color theme="0" tint="-0.499984740745262"/>
      </bottom>
      <diagonal/>
    </border>
    <border>
      <left style="thin">
        <color theme="0"/>
      </left>
      <right style="medium">
        <color indexed="64"/>
      </right>
      <top/>
      <bottom/>
      <diagonal/>
    </border>
    <border>
      <left/>
      <right style="thin">
        <color theme="0"/>
      </right>
      <top/>
      <bottom/>
      <diagonal/>
    </border>
  </borders>
  <cellStyleXfs count="8">
    <xf numFmtId="0" fontId="0" fillId="0" borderId="0"/>
    <xf numFmtId="4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43" fontId="2" fillId="0" borderId="0" applyFont="0" applyFill="0" applyBorder="0" applyAlignment="0" applyProtection="0"/>
  </cellStyleXfs>
  <cellXfs count="308">
    <xf numFmtId="0" fontId="0" fillId="0" borderId="0" xfId="0"/>
    <xf numFmtId="0" fontId="6" fillId="0" borderId="0" xfId="0" applyFont="1" applyAlignment="1">
      <alignment horizontal="left" wrapText="1"/>
    </xf>
    <xf numFmtId="0" fontId="9" fillId="0" borderId="0" xfId="0" applyFont="1"/>
    <xf numFmtId="0" fontId="10" fillId="0" borderId="0" xfId="0" applyFont="1" applyAlignment="1">
      <alignment vertical="center"/>
    </xf>
    <xf numFmtId="0" fontId="9" fillId="0" borderId="0" xfId="0" applyFont="1" applyAlignment="1">
      <alignment vertical="center"/>
    </xf>
    <xf numFmtId="0" fontId="12" fillId="0" borderId="0" xfId="6"/>
    <xf numFmtId="0" fontId="14" fillId="0" borderId="0" xfId="0" applyFont="1" applyAlignment="1">
      <alignment horizontal="left" vertical="center" readingOrder="1"/>
    </xf>
    <xf numFmtId="0" fontId="14" fillId="6" borderId="0" xfId="0" applyFont="1" applyFill="1" applyAlignment="1">
      <alignment horizontal="left" vertical="center" readingOrder="1"/>
    </xf>
    <xf numFmtId="0" fontId="0" fillId="0" borderId="0" xfId="0" quotePrefix="1"/>
    <xf numFmtId="0" fontId="15" fillId="0" borderId="0" xfId="0" quotePrefix="1" applyFont="1" applyAlignment="1">
      <alignment horizontal="left" vertical="center"/>
    </xf>
    <xf numFmtId="0" fontId="28" fillId="2" borderId="0" xfId="0" applyFont="1" applyFill="1" applyProtection="1">
      <protection locked="0"/>
    </xf>
    <xf numFmtId="0" fontId="28" fillId="2" borderId="0" xfId="0" applyFont="1" applyFill="1" applyAlignment="1" applyProtection="1">
      <alignment wrapText="1"/>
      <protection locked="0"/>
    </xf>
    <xf numFmtId="8" fontId="28" fillId="2" borderId="0" xfId="0" applyNumberFormat="1" applyFont="1" applyFill="1" applyAlignment="1" applyProtection="1">
      <alignment horizontal="right"/>
      <protection locked="0"/>
    </xf>
    <xf numFmtId="168" fontId="29" fillId="2" borderId="0" xfId="0" applyNumberFormat="1" applyFont="1" applyFill="1" applyAlignment="1" applyProtection="1">
      <alignment horizontal="left"/>
      <protection locked="0"/>
    </xf>
    <xf numFmtId="164" fontId="26" fillId="0" borderId="0" xfId="0" applyNumberFormat="1" applyFont="1" applyProtection="1">
      <protection locked="0"/>
    </xf>
    <xf numFmtId="0" fontId="26" fillId="0" borderId="0" xfId="0" applyFont="1" applyProtection="1">
      <protection locked="0"/>
    </xf>
    <xf numFmtId="164" fontId="26" fillId="2" borderId="0" xfId="0" applyNumberFormat="1" applyFont="1" applyFill="1" applyProtection="1">
      <protection locked="0"/>
    </xf>
    <xf numFmtId="0" fontId="26" fillId="2" borderId="0" xfId="0" applyFont="1" applyFill="1" applyProtection="1">
      <protection locked="0"/>
    </xf>
    <xf numFmtId="0" fontId="26" fillId="2" borderId="0" xfId="0" applyFont="1" applyFill="1" applyAlignment="1" applyProtection="1">
      <alignment wrapText="1"/>
      <protection locked="0"/>
    </xf>
    <xf numFmtId="49" fontId="29" fillId="2" borderId="0" xfId="0" applyNumberFormat="1" applyFont="1" applyFill="1" applyAlignment="1" applyProtection="1">
      <alignment wrapText="1"/>
      <protection locked="0"/>
    </xf>
    <xf numFmtId="40" fontId="16" fillId="2" borderId="0" xfId="0" applyNumberFormat="1" applyFont="1" applyFill="1" applyAlignment="1" applyProtection="1">
      <alignment horizontal="center" wrapText="1"/>
      <protection locked="0"/>
    </xf>
    <xf numFmtId="6" fontId="31" fillId="2" borderId="0" xfId="0" applyNumberFormat="1" applyFont="1" applyFill="1" applyAlignment="1" applyProtection="1">
      <alignment horizontal="center"/>
      <protection locked="0"/>
    </xf>
    <xf numFmtId="0" fontId="26" fillId="0" borderId="0" xfId="0" applyFont="1" applyAlignment="1" applyProtection="1">
      <alignment horizontal="center"/>
      <protection locked="0"/>
    </xf>
    <xf numFmtId="0" fontId="28" fillId="0" borderId="0" xfId="0" applyFont="1" applyAlignment="1" applyProtection="1">
      <alignment horizontal="center" wrapText="1"/>
      <protection locked="0"/>
    </xf>
    <xf numFmtId="49" fontId="30" fillId="0" borderId="4" xfId="0" applyNumberFormat="1" applyFont="1" applyBorder="1" applyAlignment="1" applyProtection="1">
      <alignment horizontal="center" wrapText="1"/>
      <protection locked="0"/>
    </xf>
    <xf numFmtId="49" fontId="30" fillId="0" borderId="6" xfId="0" applyNumberFormat="1" applyFont="1" applyBorder="1" applyAlignment="1" applyProtection="1">
      <alignment horizontal="center" wrapText="1"/>
      <protection locked="0"/>
    </xf>
    <xf numFmtId="166" fontId="18" fillId="0" borderId="20" xfId="0" applyNumberFormat="1" applyFont="1" applyBorder="1" applyAlignment="1" applyProtection="1">
      <alignment horizontal="right"/>
      <protection locked="0"/>
    </xf>
    <xf numFmtId="40" fontId="30" fillId="0" borderId="20" xfId="0" applyNumberFormat="1" applyFont="1" applyBorder="1" applyProtection="1">
      <protection locked="0"/>
    </xf>
    <xf numFmtId="165" fontId="31" fillId="0" borderId="20" xfId="0" applyNumberFormat="1" applyFont="1" applyBorder="1" applyAlignment="1" applyProtection="1">
      <alignment horizontal="center"/>
      <protection locked="0"/>
    </xf>
    <xf numFmtId="49" fontId="30" fillId="0" borderId="20" xfId="0" applyNumberFormat="1" applyFont="1" applyBorder="1" applyAlignment="1" applyProtection="1">
      <alignment horizontal="center"/>
      <protection locked="0"/>
    </xf>
    <xf numFmtId="0" fontId="30" fillId="0" borderId="20" xfId="0" applyFont="1" applyBorder="1" applyProtection="1">
      <protection locked="0"/>
    </xf>
    <xf numFmtId="0" fontId="26" fillId="0" borderId="5" xfId="0" applyFont="1" applyBorder="1" applyProtection="1">
      <protection locked="0"/>
    </xf>
    <xf numFmtId="49" fontId="30" fillId="0" borderId="5" xfId="0" applyNumberFormat="1" applyFont="1" applyBorder="1" applyAlignment="1" applyProtection="1">
      <alignment horizontal="center"/>
      <protection locked="0"/>
    </xf>
    <xf numFmtId="49" fontId="30" fillId="0" borderId="7" xfId="0" applyNumberFormat="1" applyFont="1" applyBorder="1" applyAlignment="1" applyProtection="1">
      <alignment horizontal="center"/>
      <protection locked="0"/>
    </xf>
    <xf numFmtId="166" fontId="18" fillId="0" borderId="4" xfId="0" applyNumberFormat="1" applyFont="1" applyBorder="1" applyAlignment="1" applyProtection="1">
      <alignment horizontal="right"/>
      <protection locked="0"/>
    </xf>
    <xf numFmtId="165"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30" fillId="0" borderId="4" xfId="0" applyFont="1" applyBorder="1" applyProtection="1">
      <protection locked="0"/>
    </xf>
    <xf numFmtId="166" fontId="18" fillId="0" borderId="21" xfId="0" applyNumberFormat="1" applyFont="1" applyBorder="1" applyAlignment="1" applyProtection="1">
      <alignment horizontal="right"/>
      <protection locked="0"/>
    </xf>
    <xf numFmtId="40" fontId="30" fillId="0" borderId="21" xfId="0" applyNumberFormat="1" applyFont="1" applyBorder="1" applyProtection="1">
      <protection locked="0"/>
    </xf>
    <xf numFmtId="165" fontId="31" fillId="0" borderId="21" xfId="0" applyNumberFormat="1" applyFont="1" applyBorder="1" applyAlignment="1" applyProtection="1">
      <alignment horizontal="center"/>
      <protection locked="0"/>
    </xf>
    <xf numFmtId="49" fontId="30" fillId="0" borderId="21" xfId="0" applyNumberFormat="1" applyFont="1" applyBorder="1" applyAlignment="1" applyProtection="1">
      <alignment horizontal="center"/>
      <protection locked="0"/>
    </xf>
    <xf numFmtId="0" fontId="30" fillId="0" borderId="21" xfId="0" applyFont="1" applyBorder="1" applyProtection="1">
      <protection locked="0"/>
    </xf>
    <xf numFmtId="166" fontId="18" fillId="0" borderId="18" xfId="0" applyNumberFormat="1" applyFont="1" applyBorder="1" applyAlignment="1" applyProtection="1">
      <alignment horizontal="right"/>
      <protection locked="0"/>
    </xf>
    <xf numFmtId="40" fontId="30" fillId="0" borderId="18" xfId="0" applyNumberFormat="1" applyFont="1" applyBorder="1" applyProtection="1">
      <protection locked="0"/>
    </xf>
    <xf numFmtId="165" fontId="31" fillId="0" borderId="18" xfId="0" applyNumberFormat="1" applyFont="1" applyBorder="1" applyAlignment="1" applyProtection="1">
      <alignment horizontal="center"/>
      <protection locked="0"/>
    </xf>
    <xf numFmtId="49" fontId="30" fillId="0" borderId="18" xfId="0" applyNumberFormat="1" applyFont="1" applyBorder="1" applyAlignment="1" applyProtection="1">
      <alignment horizontal="center"/>
      <protection locked="0"/>
    </xf>
    <xf numFmtId="0" fontId="30" fillId="0" borderId="18" xfId="0" applyFont="1" applyBorder="1" applyProtection="1">
      <protection locked="0"/>
    </xf>
    <xf numFmtId="0" fontId="47" fillId="0" borderId="5" xfId="0" applyFont="1" applyBorder="1"/>
    <xf numFmtId="164" fontId="47" fillId="0" borderId="5" xfId="0" applyNumberFormat="1" applyFont="1" applyBorder="1" applyAlignment="1">
      <alignment horizontal="center"/>
    </xf>
    <xf numFmtId="164" fontId="47" fillId="0" borderId="7" xfId="0" applyNumberFormat="1" applyFont="1" applyBorder="1" applyAlignment="1">
      <alignment horizontal="center"/>
    </xf>
    <xf numFmtId="0" fontId="47" fillId="0" borderId="0" xfId="0" applyFont="1"/>
    <xf numFmtId="166" fontId="18" fillId="0" borderId="9" xfId="0" applyNumberFormat="1" applyFont="1" applyBorder="1" applyAlignment="1" applyProtection="1">
      <alignment horizontal="right"/>
      <protection locked="0"/>
    </xf>
    <xf numFmtId="40" fontId="30" fillId="0" borderId="9" xfId="0" applyNumberFormat="1" applyFont="1" applyBorder="1" applyProtection="1">
      <protection locked="0"/>
    </xf>
    <xf numFmtId="0" fontId="46" fillId="2" borderId="0" xfId="0" applyFont="1" applyFill="1" applyProtection="1">
      <protection locked="0"/>
    </xf>
    <xf numFmtId="0" fontId="46" fillId="2" borderId="0" xfId="0" applyFont="1" applyFill="1" applyAlignment="1" applyProtection="1">
      <alignment horizontal="left" vertical="top"/>
      <protection locked="0"/>
    </xf>
    <xf numFmtId="1" fontId="46" fillId="2" borderId="0" xfId="0" applyNumberFormat="1" applyFont="1" applyFill="1" applyAlignment="1" applyProtection="1">
      <alignment horizontal="left" wrapText="1"/>
      <protection locked="0"/>
    </xf>
    <xf numFmtId="166" fontId="30" fillId="5" borderId="20" xfId="3" applyNumberFormat="1" applyFont="1" applyFill="1" applyBorder="1" applyAlignment="1" applyProtection="1"/>
    <xf numFmtId="166" fontId="30" fillId="5" borderId="4" xfId="3" applyNumberFormat="1" applyFont="1" applyFill="1" applyBorder="1" applyAlignment="1" applyProtection="1"/>
    <xf numFmtId="166" fontId="30" fillId="5" borderId="21" xfId="3" applyNumberFormat="1" applyFont="1" applyFill="1" applyBorder="1" applyAlignment="1" applyProtection="1"/>
    <xf numFmtId="166" fontId="30" fillId="5" borderId="18" xfId="3" applyNumberFormat="1" applyFont="1" applyFill="1" applyBorder="1" applyAlignment="1" applyProtection="1"/>
    <xf numFmtId="166" fontId="30" fillId="5" borderId="9" xfId="3" applyNumberFormat="1" applyFont="1" applyFill="1" applyBorder="1" applyAlignment="1" applyProtection="1"/>
    <xf numFmtId="10" fontId="33" fillId="2" borderId="0" xfId="0" applyNumberFormat="1" applyFont="1" applyFill="1" applyAlignment="1" applyProtection="1">
      <alignment horizontal="center" wrapText="1"/>
      <protection locked="0"/>
    </xf>
    <xf numFmtId="167" fontId="33" fillId="2" borderId="0" xfId="0" applyNumberFormat="1" applyFont="1" applyFill="1" applyAlignment="1" applyProtection="1">
      <alignment horizontal="center" wrapText="1"/>
      <protection locked="0"/>
    </xf>
    <xf numFmtId="168" fontId="32" fillId="2" borderId="0" xfId="0" applyNumberFormat="1" applyFont="1" applyFill="1" applyAlignment="1" applyProtection="1">
      <alignment horizontal="center" wrapText="1"/>
      <protection locked="0"/>
    </xf>
    <xf numFmtId="10" fontId="32" fillId="2" borderId="0" xfId="0" applyNumberFormat="1" applyFont="1" applyFill="1" applyAlignment="1" applyProtection="1">
      <alignment horizontal="center" wrapText="1"/>
      <protection locked="0"/>
    </xf>
    <xf numFmtId="168" fontId="33" fillId="2" borderId="0" xfId="0" applyNumberFormat="1" applyFont="1" applyFill="1" applyAlignment="1" applyProtection="1">
      <alignment horizontal="center" wrapText="1"/>
      <protection locked="0"/>
    </xf>
    <xf numFmtId="49" fontId="30" fillId="0" borderId="0" xfId="0" applyNumberFormat="1" applyFont="1" applyAlignment="1" applyProtection="1">
      <alignment horizontal="center"/>
      <protection locked="0"/>
    </xf>
    <xf numFmtId="0" fontId="30" fillId="0" borderId="0" xfId="0" applyFont="1" applyProtection="1">
      <protection locked="0"/>
    </xf>
    <xf numFmtId="0" fontId="26" fillId="0" borderId="0" xfId="0" applyFont="1" applyAlignment="1" applyProtection="1">
      <alignment wrapText="1"/>
      <protection locked="0"/>
    </xf>
    <xf numFmtId="40" fontId="26" fillId="0" borderId="0" xfId="0" applyNumberFormat="1" applyFont="1" applyAlignment="1" applyProtection="1">
      <alignment wrapText="1"/>
      <protection locked="0"/>
    </xf>
    <xf numFmtId="6" fontId="26" fillId="0" borderId="0" xfId="0" applyNumberFormat="1" applyFont="1" applyProtection="1">
      <protection locked="0"/>
    </xf>
    <xf numFmtId="8" fontId="26" fillId="0" borderId="0" xfId="0" applyNumberFormat="1" applyFont="1" applyProtection="1">
      <protection locked="0"/>
    </xf>
    <xf numFmtId="167" fontId="26" fillId="0" borderId="0" xfId="0" applyNumberFormat="1" applyFont="1" applyProtection="1">
      <protection locked="0"/>
    </xf>
    <xf numFmtId="168" fontId="26" fillId="0" borderId="0" xfId="0" applyNumberFormat="1" applyFont="1" applyAlignment="1" applyProtection="1">
      <alignment horizontal="right"/>
      <protection locked="0"/>
    </xf>
    <xf numFmtId="40" fontId="26" fillId="0" borderId="0" xfId="0" applyNumberFormat="1" applyFont="1" applyProtection="1">
      <protection locked="0"/>
    </xf>
    <xf numFmtId="168" fontId="26" fillId="0" borderId="0" xfId="3" applyNumberFormat="1" applyFont="1" applyBorder="1" applyProtection="1">
      <protection locked="0"/>
    </xf>
    <xf numFmtId="40" fontId="30" fillId="0" borderId="0" xfId="0" applyNumberFormat="1" applyFont="1" applyProtection="1">
      <protection locked="0"/>
    </xf>
    <xf numFmtId="40" fontId="26" fillId="0" borderId="0" xfId="0" applyNumberFormat="1" applyFont="1" applyAlignment="1" applyProtection="1">
      <alignment horizontal="center"/>
      <protection locked="0"/>
    </xf>
    <xf numFmtId="168" fontId="26" fillId="0" borderId="0" xfId="3" applyNumberFormat="1" applyFont="1" applyBorder="1" applyAlignment="1" applyProtection="1">
      <alignment horizontal="center"/>
      <protection locked="0"/>
    </xf>
    <xf numFmtId="6" fontId="31" fillId="0" borderId="0" xfId="0" applyNumberFormat="1" applyFont="1" applyAlignment="1" applyProtection="1">
      <alignment horizontal="center"/>
      <protection locked="0"/>
    </xf>
    <xf numFmtId="49" fontId="30" fillId="0" borderId="0" xfId="0" applyNumberFormat="1" applyFont="1" applyProtection="1">
      <protection locked="0"/>
    </xf>
    <xf numFmtId="9" fontId="30" fillId="0" borderId="0" xfId="0" applyNumberFormat="1" applyFont="1" applyProtection="1">
      <protection locked="0"/>
    </xf>
    <xf numFmtId="164" fontId="26" fillId="0" borderId="0" xfId="0" applyNumberFormat="1" applyFont="1" applyAlignment="1" applyProtection="1">
      <alignment horizontal="center"/>
      <protection locked="0"/>
    </xf>
    <xf numFmtId="10" fontId="26" fillId="0" borderId="0" xfId="3" applyNumberFormat="1" applyFont="1" applyBorder="1" applyAlignment="1" applyProtection="1">
      <alignment horizontal="right"/>
      <protection locked="0"/>
    </xf>
    <xf numFmtId="166" fontId="18" fillId="0" borderId="5" xfId="0" applyNumberFormat="1" applyFont="1" applyBorder="1" applyAlignment="1" applyProtection="1">
      <alignment horizontal="right"/>
      <protection locked="0"/>
    </xf>
    <xf numFmtId="40" fontId="30" fillId="0" borderId="5" xfId="0" applyNumberFormat="1" applyFont="1" applyBorder="1" applyProtection="1">
      <protection locked="0"/>
    </xf>
    <xf numFmtId="166" fontId="30" fillId="5" borderId="5" xfId="3" applyNumberFormat="1" applyFont="1" applyFill="1" applyBorder="1" applyAlignment="1" applyProtection="1"/>
    <xf numFmtId="165" fontId="31" fillId="0" borderId="5" xfId="0" applyNumberFormat="1" applyFont="1" applyBorder="1" applyAlignment="1" applyProtection="1">
      <alignment horizontal="center"/>
      <protection locked="0"/>
    </xf>
    <xf numFmtId="0" fontId="30" fillId="0" borderId="5" xfId="0" applyFont="1" applyBorder="1" applyProtection="1">
      <protection locked="0"/>
    </xf>
    <xf numFmtId="165" fontId="31" fillId="0" borderId="9" xfId="0" applyNumberFormat="1" applyFont="1" applyBorder="1" applyAlignment="1" applyProtection="1">
      <alignment horizontal="center"/>
      <protection locked="0"/>
    </xf>
    <xf numFmtId="49" fontId="30" fillId="0" borderId="9" xfId="0" applyNumberFormat="1" applyFont="1" applyBorder="1" applyAlignment="1" applyProtection="1">
      <alignment horizontal="center"/>
      <protection locked="0"/>
    </xf>
    <xf numFmtId="0" fontId="30" fillId="0" borderId="9" xfId="0" applyFont="1" applyBorder="1" applyProtection="1">
      <protection locked="0"/>
    </xf>
    <xf numFmtId="166" fontId="18" fillId="0" borderId="17" xfId="0" applyNumberFormat="1" applyFont="1" applyBorder="1" applyAlignment="1" applyProtection="1">
      <alignment horizontal="right"/>
      <protection locked="0"/>
    </xf>
    <xf numFmtId="40" fontId="30" fillId="0" borderId="17" xfId="0" applyNumberFormat="1" applyFont="1" applyBorder="1" applyProtection="1">
      <protection locked="0"/>
    </xf>
    <xf numFmtId="166" fontId="30" fillId="5" borderId="17" xfId="3" applyNumberFormat="1" applyFont="1" applyFill="1" applyBorder="1" applyAlignment="1" applyProtection="1"/>
    <xf numFmtId="165" fontId="31" fillId="0" borderId="17" xfId="0" applyNumberFormat="1" applyFont="1" applyBorder="1" applyAlignment="1" applyProtection="1">
      <alignment horizontal="center"/>
      <protection locked="0"/>
    </xf>
    <xf numFmtId="49" fontId="30" fillId="0" borderId="17" xfId="0" applyNumberFormat="1" applyFont="1" applyBorder="1" applyAlignment="1" applyProtection="1">
      <alignment horizontal="center"/>
      <protection locked="0"/>
    </xf>
    <xf numFmtId="0" fontId="30" fillId="0" borderId="17" xfId="0" applyFont="1" applyBorder="1" applyProtection="1">
      <protection locked="0"/>
    </xf>
    <xf numFmtId="0" fontId="46" fillId="8" borderId="24" xfId="0" applyFont="1" applyFill="1" applyBorder="1" applyAlignment="1">
      <alignment horizontal="right"/>
    </xf>
    <xf numFmtId="167" fontId="46" fillId="8" borderId="24" xfId="0" applyNumberFormat="1" applyFont="1" applyFill="1" applyBorder="1" applyAlignment="1">
      <alignment horizontal="center"/>
    </xf>
    <xf numFmtId="40" fontId="46" fillId="8" borderId="24" xfId="0" applyNumberFormat="1" applyFont="1" applyFill="1" applyBorder="1" applyAlignment="1">
      <alignment horizontal="center"/>
    </xf>
    <xf numFmtId="8" fontId="46" fillId="8" borderId="24" xfId="0" applyNumberFormat="1" applyFont="1" applyFill="1" applyBorder="1" applyAlignment="1">
      <alignment horizontal="center"/>
    </xf>
    <xf numFmtId="165" fontId="46" fillId="8" borderId="24" xfId="0" applyNumberFormat="1" applyFont="1" applyFill="1" applyBorder="1" applyAlignment="1">
      <alignment horizontal="center"/>
    </xf>
    <xf numFmtId="49" fontId="47" fillId="8" borderId="24" xfId="0" applyNumberFormat="1" applyFont="1" applyFill="1" applyBorder="1" applyAlignment="1">
      <alignment horizontal="center"/>
    </xf>
    <xf numFmtId="0" fontId="47" fillId="8" borderId="24" xfId="0" applyFont="1" applyFill="1" applyBorder="1"/>
    <xf numFmtId="10" fontId="32" fillId="2" borderId="22" xfId="0" applyNumberFormat="1" applyFont="1" applyFill="1" applyBorder="1" applyAlignment="1" applyProtection="1">
      <alignment horizontal="center"/>
      <protection locked="0"/>
    </xf>
    <xf numFmtId="10" fontId="32" fillId="2" borderId="23" xfId="0" applyNumberFormat="1" applyFont="1" applyFill="1" applyBorder="1" applyAlignment="1" applyProtection="1">
      <alignment horizontal="center" wrapText="1"/>
      <protection locked="0"/>
    </xf>
    <xf numFmtId="0" fontId="36" fillId="3" borderId="25" xfId="0" applyFont="1" applyFill="1" applyBorder="1" applyAlignment="1" applyProtection="1">
      <alignment horizontal="center" wrapText="1"/>
      <protection locked="0"/>
    </xf>
    <xf numFmtId="0" fontId="36" fillId="3" borderId="26" xfId="0" applyFont="1" applyFill="1" applyBorder="1" applyAlignment="1" applyProtection="1">
      <alignment horizontal="center" wrapText="1"/>
      <protection locked="0"/>
    </xf>
    <xf numFmtId="40" fontId="36" fillId="3" borderId="26" xfId="0" applyNumberFormat="1" applyFont="1" applyFill="1" applyBorder="1" applyAlignment="1" applyProtection="1">
      <alignment horizontal="center" wrapText="1"/>
      <protection locked="0"/>
    </xf>
    <xf numFmtId="6" fontId="36" fillId="3" borderId="26" xfId="0" applyNumberFormat="1" applyFont="1" applyFill="1" applyBorder="1" applyAlignment="1" applyProtection="1">
      <alignment horizontal="center" wrapText="1"/>
      <protection locked="0"/>
    </xf>
    <xf numFmtId="8" fontId="36" fillId="3" borderId="26" xfId="0" applyNumberFormat="1" applyFont="1" applyFill="1" applyBorder="1" applyAlignment="1" applyProtection="1">
      <alignment horizontal="center" wrapText="1"/>
      <protection locked="0"/>
    </xf>
    <xf numFmtId="167" fontId="36" fillId="3" borderId="26" xfId="0" applyNumberFormat="1" applyFont="1" applyFill="1" applyBorder="1" applyAlignment="1" applyProtection="1">
      <alignment horizontal="center" wrapText="1"/>
      <protection locked="0"/>
    </xf>
    <xf numFmtId="168" fontId="36" fillId="3" borderId="26" xfId="0" applyNumberFormat="1" applyFont="1" applyFill="1" applyBorder="1" applyAlignment="1" applyProtection="1">
      <alignment horizontal="center" wrapText="1"/>
      <protection locked="0"/>
    </xf>
    <xf numFmtId="168" fontId="36" fillId="3" borderId="26" xfId="3" applyNumberFormat="1" applyFont="1" applyFill="1" applyBorder="1" applyAlignment="1" applyProtection="1">
      <alignment horizontal="center" wrapText="1"/>
      <protection locked="0"/>
    </xf>
    <xf numFmtId="40" fontId="40" fillId="3" borderId="26" xfId="0" applyNumberFormat="1" applyFont="1" applyFill="1" applyBorder="1" applyAlignment="1" applyProtection="1">
      <alignment horizontal="center" wrapText="1"/>
      <protection locked="0"/>
    </xf>
    <xf numFmtId="40" fontId="37" fillId="3" borderId="26" xfId="0" applyNumberFormat="1" applyFont="1" applyFill="1" applyBorder="1" applyAlignment="1" applyProtection="1">
      <alignment horizontal="center" wrapText="1"/>
      <protection locked="0"/>
    </xf>
    <xf numFmtId="164" fontId="36" fillId="3" borderId="26" xfId="0" applyNumberFormat="1" applyFont="1" applyFill="1" applyBorder="1" applyAlignment="1" applyProtection="1">
      <alignment horizontal="center" wrapText="1"/>
      <protection locked="0"/>
    </xf>
    <xf numFmtId="164" fontId="36" fillId="3" borderId="27" xfId="0" applyNumberFormat="1" applyFont="1" applyFill="1" applyBorder="1" applyAlignment="1" applyProtection="1">
      <alignment horizontal="center" wrapText="1"/>
      <protection locked="0"/>
    </xf>
    <xf numFmtId="0" fontId="47" fillId="8" borderId="31" xfId="0" applyFont="1" applyFill="1" applyBorder="1"/>
    <xf numFmtId="0" fontId="26" fillId="0" borderId="34" xfId="0" applyFont="1" applyBorder="1" applyProtection="1">
      <protection locked="0"/>
    </xf>
    <xf numFmtId="0" fontId="47" fillId="0" borderId="34" xfId="0" applyFont="1" applyBorder="1"/>
    <xf numFmtId="0" fontId="36" fillId="3" borderId="10" xfId="0" applyFont="1" applyFill="1" applyBorder="1" applyAlignment="1" applyProtection="1">
      <alignment horizontal="center" wrapText="1"/>
      <protection locked="0"/>
    </xf>
    <xf numFmtId="0" fontId="36" fillId="3" borderId="35" xfId="0" applyFont="1" applyFill="1" applyBorder="1" applyAlignment="1" applyProtection="1">
      <alignment horizontal="center" wrapText="1"/>
      <protection locked="0"/>
    </xf>
    <xf numFmtId="0" fontId="36" fillId="3" borderId="36" xfId="0" applyFont="1" applyFill="1" applyBorder="1" applyAlignment="1" applyProtection="1">
      <alignment horizontal="center" wrapText="1"/>
      <protection locked="0"/>
    </xf>
    <xf numFmtId="0" fontId="46" fillId="8" borderId="42" xfId="0" applyFont="1" applyFill="1" applyBorder="1" applyAlignment="1">
      <alignment horizontal="right"/>
    </xf>
    <xf numFmtId="0" fontId="46" fillId="8" borderId="44" xfId="0" applyFont="1" applyFill="1" applyBorder="1" applyAlignment="1">
      <alignment horizontal="right"/>
    </xf>
    <xf numFmtId="167" fontId="46" fillId="8" borderId="44" xfId="0" applyNumberFormat="1" applyFont="1" applyFill="1" applyBorder="1" applyAlignment="1">
      <alignment horizontal="center"/>
    </xf>
    <xf numFmtId="40" fontId="46" fillId="8" borderId="44" xfId="0" applyNumberFormat="1" applyFont="1" applyFill="1" applyBorder="1" applyAlignment="1">
      <alignment horizontal="center"/>
    </xf>
    <xf numFmtId="8" fontId="46" fillId="8" borderId="44" xfId="0" applyNumberFormat="1" applyFont="1" applyFill="1" applyBorder="1" applyAlignment="1">
      <alignment horizontal="center"/>
    </xf>
    <xf numFmtId="165" fontId="46" fillId="8" borderId="44" xfId="0" applyNumberFormat="1" applyFont="1" applyFill="1" applyBorder="1" applyAlignment="1">
      <alignment horizontal="center"/>
    </xf>
    <xf numFmtId="49" fontId="47" fillId="8" borderId="44" xfId="0" applyNumberFormat="1" applyFont="1" applyFill="1" applyBorder="1" applyAlignment="1">
      <alignment horizontal="center"/>
    </xf>
    <xf numFmtId="0" fontId="47" fillId="8" borderId="44" xfId="0" applyFont="1" applyFill="1" applyBorder="1"/>
    <xf numFmtId="0" fontId="47" fillId="8" borderId="45" xfId="0" applyFont="1" applyFill="1" applyBorder="1"/>
    <xf numFmtId="0" fontId="26" fillId="0" borderId="46" xfId="0" applyFont="1" applyBorder="1" applyAlignment="1" applyProtection="1">
      <alignment horizontal="center"/>
      <protection locked="0"/>
    </xf>
    <xf numFmtId="0" fontId="28" fillId="10" borderId="0" xfId="0" applyFont="1" applyFill="1" applyAlignment="1" applyProtection="1">
      <alignment horizontal="center" wrapText="1"/>
      <protection locked="0"/>
    </xf>
    <xf numFmtId="0" fontId="26" fillId="10" borderId="0" xfId="0" applyFont="1" applyFill="1" applyProtection="1">
      <protection locked="0"/>
    </xf>
    <xf numFmtId="49" fontId="30" fillId="0" borderId="46" xfId="0" applyNumberFormat="1" applyFont="1" applyBorder="1" applyAlignment="1" applyProtection="1">
      <alignment horizontal="center"/>
      <protection locked="0"/>
    </xf>
    <xf numFmtId="49" fontId="30" fillId="0" borderId="46" xfId="0" applyNumberFormat="1" applyFont="1" applyBorder="1" applyAlignment="1" applyProtection="1">
      <alignment horizontal="left"/>
      <protection locked="0"/>
    </xf>
    <xf numFmtId="0" fontId="36" fillId="11" borderId="0" xfId="0" applyFont="1" applyFill="1" applyProtection="1">
      <protection locked="0"/>
    </xf>
    <xf numFmtId="0" fontId="42" fillId="11" borderId="0" xfId="0" applyFont="1" applyFill="1" applyProtection="1">
      <protection locked="0"/>
    </xf>
    <xf numFmtId="0" fontId="28" fillId="0" borderId="47" xfId="0" applyFont="1" applyBorder="1" applyAlignment="1" applyProtection="1">
      <alignment horizontal="center" wrapText="1"/>
      <protection locked="0"/>
    </xf>
    <xf numFmtId="49" fontId="30" fillId="0" borderId="47" xfId="0" applyNumberFormat="1" applyFont="1" applyBorder="1" applyAlignment="1" applyProtection="1">
      <alignment horizontal="center" wrapText="1"/>
      <protection locked="0"/>
    </xf>
    <xf numFmtId="0" fontId="59" fillId="11" borderId="0" xfId="0" applyFont="1" applyFill="1" applyAlignment="1" applyProtection="1">
      <alignment vertical="center"/>
      <protection locked="0"/>
    </xf>
    <xf numFmtId="0" fontId="59" fillId="11" borderId="0" xfId="0" applyFont="1" applyFill="1" applyAlignment="1" applyProtection="1">
      <alignment horizontal="left" vertical="center"/>
      <protection locked="0"/>
    </xf>
    <xf numFmtId="169" fontId="26" fillId="0" borderId="46" xfId="7" applyNumberFormat="1" applyFont="1" applyBorder="1" applyProtection="1">
      <protection locked="0"/>
    </xf>
    <xf numFmtId="43" fontId="26" fillId="0" borderId="0" xfId="7" applyFont="1" applyFill="1" applyBorder="1" applyProtection="1">
      <protection locked="0"/>
    </xf>
    <xf numFmtId="8" fontId="26" fillId="0" borderId="46" xfId="0" applyNumberFormat="1" applyFont="1" applyBorder="1" applyProtection="1">
      <protection locked="0"/>
    </xf>
    <xf numFmtId="43" fontId="26" fillId="12" borderId="47" xfId="7" applyFont="1" applyFill="1" applyBorder="1" applyProtection="1">
      <protection locked="0"/>
    </xf>
    <xf numFmtId="8" fontId="26" fillId="12" borderId="47" xfId="0" applyNumberFormat="1" applyFont="1" applyFill="1" applyBorder="1" applyProtection="1">
      <protection locked="0"/>
    </xf>
    <xf numFmtId="14" fontId="26" fillId="0" borderId="0" xfId="0" applyNumberFormat="1" applyFont="1" applyAlignment="1" applyProtection="1">
      <alignment wrapText="1"/>
      <protection locked="0"/>
    </xf>
    <xf numFmtId="0" fontId="61" fillId="13" borderId="0" xfId="0" applyFont="1" applyFill="1"/>
    <xf numFmtId="0" fontId="62" fillId="14" borderId="46" xfId="0" applyFont="1" applyFill="1" applyBorder="1" applyAlignment="1">
      <alignment wrapText="1"/>
    </xf>
    <xf numFmtId="0" fontId="63" fillId="0" borderId="46" xfId="0" applyFont="1" applyBorder="1" applyAlignment="1">
      <alignment wrapText="1"/>
    </xf>
    <xf numFmtId="0" fontId="64" fillId="0" borderId="46" xfId="0" applyFont="1" applyBorder="1" applyAlignment="1">
      <alignment wrapText="1"/>
    </xf>
    <xf numFmtId="0" fontId="5" fillId="15" borderId="10" xfId="0" applyFont="1" applyFill="1" applyBorder="1"/>
    <xf numFmtId="0" fontId="9" fillId="15" borderId="12" xfId="0" applyFont="1" applyFill="1" applyBorder="1"/>
    <xf numFmtId="0" fontId="6" fillId="0" borderId="22" xfId="0" applyFont="1" applyBorder="1" applyAlignment="1">
      <alignment horizontal="left" wrapText="1"/>
    </xf>
    <xf numFmtId="0" fontId="6" fillId="0" borderId="23" xfId="0" applyFont="1" applyBorder="1" applyAlignment="1">
      <alignment horizontal="left" wrapText="1"/>
    </xf>
    <xf numFmtId="0" fontId="9" fillId="0" borderId="22" xfId="0" applyFont="1" applyBorder="1"/>
    <xf numFmtId="0" fontId="9" fillId="0" borderId="23" xfId="0" applyFont="1" applyBorder="1"/>
    <xf numFmtId="0" fontId="9" fillId="0" borderId="13" xfId="0" applyFont="1" applyBorder="1"/>
    <xf numFmtId="0" fontId="9" fillId="0" borderId="15" xfId="0" applyFont="1" applyBorder="1"/>
    <xf numFmtId="0" fontId="6" fillId="0" borderId="0" xfId="0" applyFont="1" applyAlignment="1">
      <alignment wrapText="1"/>
    </xf>
    <xf numFmtId="0" fontId="4" fillId="0" borderId="22" xfId="0" applyFont="1" applyBorder="1" applyAlignment="1">
      <alignment horizontal="left"/>
    </xf>
    <xf numFmtId="0" fontId="6" fillId="0" borderId="23" xfId="0" applyFont="1" applyBorder="1" applyAlignment="1">
      <alignment wrapText="1"/>
    </xf>
    <xf numFmtId="0" fontId="12" fillId="0" borderId="23" xfId="6" applyBorder="1" applyAlignment="1">
      <alignment horizontal="left" wrapText="1"/>
    </xf>
    <xf numFmtId="0" fontId="66" fillId="4" borderId="23" xfId="0" applyFont="1" applyFill="1" applyBorder="1" applyAlignment="1">
      <alignment horizontal="left" wrapText="1" indent="2"/>
    </xf>
    <xf numFmtId="0" fontId="13" fillId="4" borderId="23" xfId="0" applyFont="1" applyFill="1" applyBorder="1" applyAlignment="1">
      <alignment horizontal="left" wrapText="1" indent="2"/>
    </xf>
    <xf numFmtId="0" fontId="4" fillId="0" borderId="22" xfId="0" applyFont="1" applyBorder="1"/>
    <xf numFmtId="0" fontId="6" fillId="0" borderId="23" xfId="0" applyFont="1" applyBorder="1" applyAlignment="1">
      <alignment horizontal="left" wrapText="1" indent="2"/>
    </xf>
    <xf numFmtId="0" fontId="7" fillId="0" borderId="23" xfId="0" applyFont="1" applyBorder="1" applyAlignment="1">
      <alignment horizontal="left" wrapText="1" indent="2"/>
    </xf>
    <xf numFmtId="0" fontId="6" fillId="0" borderId="22" xfId="0" applyFont="1" applyBorder="1" applyAlignment="1">
      <alignment wrapText="1"/>
    </xf>
    <xf numFmtId="0" fontId="8" fillId="0" borderId="23" xfId="0" applyFont="1" applyBorder="1"/>
    <xf numFmtId="0" fontId="55" fillId="0" borderId="23" xfId="0" applyFont="1" applyBorder="1"/>
    <xf numFmtId="0" fontId="57" fillId="0" borderId="23" xfId="0" applyFont="1" applyBorder="1"/>
    <xf numFmtId="0" fontId="9" fillId="4" borderId="23" xfId="0" applyFont="1" applyFill="1" applyBorder="1"/>
    <xf numFmtId="0" fontId="9" fillId="4" borderId="23" xfId="0" applyFont="1" applyFill="1" applyBorder="1" applyAlignment="1">
      <alignment vertical="top" wrapText="1"/>
    </xf>
    <xf numFmtId="0" fontId="9" fillId="0" borderId="22" xfId="0" applyFont="1" applyBorder="1" applyAlignment="1">
      <alignment horizontal="left" indent="2"/>
    </xf>
    <xf numFmtId="40" fontId="26" fillId="0" borderId="49" xfId="0" applyNumberFormat="1" applyFont="1" applyBorder="1" applyAlignment="1" applyProtection="1">
      <alignment wrapText="1"/>
      <protection locked="0"/>
    </xf>
    <xf numFmtId="0" fontId="26" fillId="0" borderId="50" xfId="0" applyFont="1" applyBorder="1" applyAlignment="1" applyProtection="1">
      <alignment wrapText="1"/>
      <protection locked="0"/>
    </xf>
    <xf numFmtId="0" fontId="9" fillId="0" borderId="22" xfId="0" applyFont="1" applyBorder="1" applyAlignment="1">
      <alignment horizontal="left"/>
    </xf>
    <xf numFmtId="0" fontId="9" fillId="0" borderId="23" xfId="0" applyFont="1" applyBorder="1" applyAlignment="1">
      <alignment horizontal="left"/>
    </xf>
    <xf numFmtId="0" fontId="6" fillId="0" borderId="22" xfId="0" applyFont="1" applyBorder="1" applyAlignment="1">
      <alignment horizontal="left" wrapText="1"/>
    </xf>
    <xf numFmtId="0" fontId="6" fillId="0" borderId="23" xfId="0" applyFont="1" applyBorder="1" applyAlignment="1">
      <alignment horizontal="left" wrapText="1"/>
    </xf>
    <xf numFmtId="0" fontId="65" fillId="0" borderId="0" xfId="0" applyFont="1" applyAlignment="1">
      <alignment horizontal="left" wrapText="1"/>
    </xf>
    <xf numFmtId="0" fontId="13" fillId="0" borderId="22" xfId="0" applyFont="1" applyBorder="1" applyAlignment="1">
      <alignment horizontal="left" wrapText="1"/>
    </xf>
    <xf numFmtId="0" fontId="13" fillId="0" borderId="23" xfId="0" applyFont="1" applyBorder="1" applyAlignment="1">
      <alignment horizontal="left" wrapText="1"/>
    </xf>
    <xf numFmtId="164" fontId="30" fillId="5" borderId="19" xfId="0" applyNumberFormat="1" applyFont="1" applyFill="1" applyBorder="1" applyAlignment="1" applyProtection="1">
      <alignment horizontal="center" vertical="center"/>
      <protection locked="0"/>
    </xf>
    <xf numFmtId="164" fontId="30" fillId="5" borderId="18" xfId="0" applyNumberFormat="1" applyFont="1" applyFill="1" applyBorder="1" applyAlignment="1" applyProtection="1">
      <alignment horizontal="center" vertical="center"/>
      <protection locked="0"/>
    </xf>
    <xf numFmtId="164" fontId="30" fillId="5" borderId="40" xfId="0" applyNumberFormat="1" applyFont="1" applyFill="1" applyBorder="1" applyAlignment="1">
      <alignment horizontal="center" vertical="center"/>
    </xf>
    <xf numFmtId="164" fontId="30" fillId="5" borderId="39" xfId="0" applyNumberFormat="1" applyFont="1" applyFill="1" applyBorder="1" applyAlignment="1">
      <alignment horizontal="center" vertical="center"/>
    </xf>
    <xf numFmtId="9" fontId="30" fillId="0" borderId="46" xfId="0" applyNumberFormat="1" applyFont="1" applyBorder="1" applyAlignment="1" applyProtection="1">
      <alignment horizontal="center" vertical="center"/>
      <protection locked="0"/>
    </xf>
    <xf numFmtId="0" fontId="27" fillId="7" borderId="10" xfId="0" applyFont="1" applyFill="1" applyBorder="1" applyAlignment="1" applyProtection="1">
      <alignment horizontal="left" vertical="top" wrapText="1"/>
      <protection locked="0"/>
    </xf>
    <xf numFmtId="0" fontId="27" fillId="7" borderId="11" xfId="0" applyFont="1" applyFill="1" applyBorder="1" applyAlignment="1" applyProtection="1">
      <alignment horizontal="left" vertical="top" wrapText="1"/>
      <protection locked="0"/>
    </xf>
    <xf numFmtId="164" fontId="30" fillId="5" borderId="5" xfId="0" applyNumberFormat="1" applyFont="1" applyFill="1" applyBorder="1" applyAlignment="1" applyProtection="1">
      <alignment horizontal="center" vertical="center"/>
      <protection locked="0"/>
    </xf>
    <xf numFmtId="164" fontId="30" fillId="5" borderId="17" xfId="0" applyNumberFormat="1" applyFont="1" applyFill="1" applyBorder="1" applyAlignment="1" applyProtection="1">
      <alignment horizontal="center" vertical="center"/>
      <protection locked="0"/>
    </xf>
    <xf numFmtId="164" fontId="30" fillId="5" borderId="29" xfId="0" applyNumberFormat="1" applyFont="1" applyFill="1" applyBorder="1" applyAlignment="1">
      <alignment horizontal="center" vertical="center"/>
    </xf>
    <xf numFmtId="164" fontId="30" fillId="5" borderId="30" xfId="0" applyNumberFormat="1" applyFont="1" applyFill="1" applyBorder="1" applyAlignment="1">
      <alignment horizontal="center" vertical="center"/>
    </xf>
    <xf numFmtId="0" fontId="45" fillId="0" borderId="5" xfId="0" applyFont="1" applyBorder="1" applyAlignment="1" applyProtection="1">
      <alignment horizontal="center" vertical="center"/>
      <protection locked="0"/>
    </xf>
    <xf numFmtId="0" fontId="45" fillId="0" borderId="17" xfId="0" applyFont="1" applyBorder="1" applyAlignment="1" applyProtection="1">
      <alignment horizontal="center" vertical="center"/>
      <protection locked="0"/>
    </xf>
    <xf numFmtId="49" fontId="44" fillId="0" borderId="5" xfId="0" applyNumberFormat="1" applyFont="1" applyBorder="1" applyAlignment="1" applyProtection="1">
      <alignment horizontal="center" vertical="center" wrapText="1"/>
      <protection locked="0"/>
    </xf>
    <xf numFmtId="49" fontId="44" fillId="0" borderId="17" xfId="0" applyNumberFormat="1" applyFont="1" applyBorder="1" applyAlignment="1" applyProtection="1">
      <alignment horizontal="center" vertical="center" wrapText="1"/>
      <protection locked="0"/>
    </xf>
    <xf numFmtId="164" fontId="30" fillId="5" borderId="8" xfId="0" applyNumberFormat="1" applyFont="1" applyFill="1" applyBorder="1" applyAlignment="1" applyProtection="1">
      <alignment horizontal="center" vertical="center"/>
      <protection locked="0"/>
    </xf>
    <xf numFmtId="164" fontId="30" fillId="5" borderId="38" xfId="0" applyNumberFormat="1" applyFont="1" applyFill="1" applyBorder="1" applyAlignment="1">
      <alignment horizontal="center" vertical="center"/>
    </xf>
    <xf numFmtId="164" fontId="30" fillId="5" borderId="9" xfId="0" applyNumberFormat="1" applyFont="1" applyFill="1" applyBorder="1" applyAlignment="1" applyProtection="1">
      <alignment horizontal="center" vertical="center"/>
      <protection locked="0"/>
    </xf>
    <xf numFmtId="164" fontId="30" fillId="5" borderId="33" xfId="0" applyNumberFormat="1" applyFont="1" applyFill="1" applyBorder="1" applyAlignment="1">
      <alignment horizontal="center" vertical="center"/>
    </xf>
    <xf numFmtId="44" fontId="18" fillId="0" borderId="5" xfId="5" applyFont="1" applyFill="1" applyBorder="1" applyAlignment="1" applyProtection="1">
      <alignment horizontal="center" vertical="center"/>
      <protection locked="0"/>
    </xf>
    <xf numFmtId="44" fontId="18" fillId="0" borderId="17" xfId="5" applyFont="1" applyFill="1" applyBorder="1" applyAlignment="1" applyProtection="1">
      <alignment horizontal="center" vertical="center"/>
      <protection locked="0"/>
    </xf>
    <xf numFmtId="8" fontId="30" fillId="5" borderId="5" xfId="0" applyNumberFormat="1" applyFont="1" applyFill="1" applyBorder="1" applyAlignment="1">
      <alignment horizontal="center" vertical="center" wrapText="1"/>
    </xf>
    <xf numFmtId="8" fontId="30" fillId="5" borderId="17" xfId="0" applyNumberFormat="1" applyFont="1" applyFill="1" applyBorder="1" applyAlignment="1">
      <alignment horizontal="center" vertical="center" wrapText="1"/>
    </xf>
    <xf numFmtId="167" fontId="30" fillId="5" borderId="5" xfId="0" applyNumberFormat="1" applyFont="1" applyFill="1" applyBorder="1" applyAlignment="1">
      <alignment horizontal="center" vertical="center" wrapText="1"/>
    </xf>
    <xf numFmtId="167" fontId="30" fillId="5" borderId="17" xfId="0" applyNumberFormat="1" applyFont="1" applyFill="1" applyBorder="1" applyAlignment="1">
      <alignment horizontal="center" vertical="center" wrapText="1"/>
    </xf>
    <xf numFmtId="40" fontId="30" fillId="5" borderId="5" xfId="0" applyNumberFormat="1" applyFont="1" applyFill="1" applyBorder="1" applyAlignment="1">
      <alignment horizontal="center" vertical="center"/>
    </xf>
    <xf numFmtId="40" fontId="30" fillId="5" borderId="17" xfId="0" applyNumberFormat="1" applyFont="1" applyFill="1" applyBorder="1" applyAlignment="1">
      <alignment horizontal="center" vertical="center"/>
    </xf>
    <xf numFmtId="0" fontId="45" fillId="0" borderId="19" xfId="0" applyFont="1" applyBorder="1" applyAlignment="1" applyProtection="1">
      <alignment horizontal="center" vertical="center"/>
      <protection locked="0"/>
    </xf>
    <xf numFmtId="0" fontId="45" fillId="0" borderId="18" xfId="0" applyFont="1" applyBorder="1" applyAlignment="1" applyProtection="1">
      <alignment horizontal="center" vertical="center"/>
      <protection locked="0"/>
    </xf>
    <xf numFmtId="49" fontId="44" fillId="0" borderId="19" xfId="0" applyNumberFormat="1" applyFont="1" applyBorder="1" applyAlignment="1" applyProtection="1">
      <alignment horizontal="center" vertical="center" wrapText="1"/>
      <protection locked="0"/>
    </xf>
    <xf numFmtId="49" fontId="44" fillId="0" borderId="18" xfId="0" applyNumberFormat="1" applyFont="1" applyBorder="1" applyAlignment="1" applyProtection="1">
      <alignment horizontal="center" vertical="center" wrapText="1"/>
      <protection locked="0"/>
    </xf>
    <xf numFmtId="44" fontId="18" fillId="0" borderId="19" xfId="5" applyFont="1" applyFill="1" applyBorder="1" applyAlignment="1" applyProtection="1">
      <alignment horizontal="center" vertical="center"/>
      <protection locked="0"/>
    </xf>
    <xf numFmtId="44" fontId="18" fillId="0" borderId="18" xfId="5" applyFont="1" applyFill="1" applyBorder="1" applyAlignment="1" applyProtection="1">
      <alignment horizontal="center" vertical="center"/>
      <protection locked="0"/>
    </xf>
    <xf numFmtId="8" fontId="30" fillId="5" borderId="19" xfId="0" applyNumberFormat="1" applyFont="1" applyFill="1" applyBorder="1" applyAlignment="1">
      <alignment horizontal="center" vertical="center" wrapText="1"/>
    </xf>
    <xf numFmtId="8" fontId="30" fillId="5" borderId="18" xfId="0" applyNumberFormat="1" applyFont="1" applyFill="1" applyBorder="1" applyAlignment="1">
      <alignment horizontal="center" vertical="center" wrapText="1"/>
    </xf>
    <xf numFmtId="167" fontId="30" fillId="5" borderId="19" xfId="0" applyNumberFormat="1" applyFont="1" applyFill="1" applyBorder="1" applyAlignment="1">
      <alignment horizontal="center" vertical="center" wrapText="1"/>
    </xf>
    <xf numFmtId="167" fontId="30" fillId="5" borderId="18" xfId="0" applyNumberFormat="1" applyFont="1" applyFill="1" applyBorder="1" applyAlignment="1">
      <alignment horizontal="center" vertical="center" wrapText="1"/>
    </xf>
    <xf numFmtId="40" fontId="30" fillId="5" borderId="19" xfId="0" applyNumberFormat="1" applyFont="1" applyFill="1" applyBorder="1" applyAlignment="1">
      <alignment horizontal="center" vertical="center"/>
    </xf>
    <xf numFmtId="40" fontId="30" fillId="5" borderId="18" xfId="0" applyNumberFormat="1" applyFont="1" applyFill="1" applyBorder="1" applyAlignment="1">
      <alignment horizontal="center" vertical="center"/>
    </xf>
    <xf numFmtId="49" fontId="30" fillId="0" borderId="28" xfId="0" applyNumberFormat="1" applyFont="1" applyBorder="1" applyAlignment="1" applyProtection="1">
      <alignment horizontal="center" vertical="center" wrapText="1"/>
      <protection locked="0"/>
    </xf>
    <xf numFmtId="49" fontId="30" fillId="0" borderId="5" xfId="0" applyNumberFormat="1" applyFont="1" applyBorder="1" applyAlignment="1" applyProtection="1">
      <alignment horizontal="center" vertical="center"/>
      <protection locked="0"/>
    </xf>
    <xf numFmtId="49" fontId="30" fillId="0" borderId="5" xfId="0" applyNumberFormat="1" applyFont="1" applyBorder="1" applyAlignment="1" applyProtection="1">
      <alignment horizontal="center" vertical="center" wrapText="1"/>
      <protection locked="0"/>
    </xf>
    <xf numFmtId="49" fontId="30" fillId="0" borderId="32" xfId="0" applyNumberFormat="1" applyFont="1" applyBorder="1" applyAlignment="1" applyProtection="1">
      <alignment horizontal="center" vertical="center" wrapText="1"/>
      <protection locked="0"/>
    </xf>
    <xf numFmtId="49" fontId="30" fillId="0" borderId="9" xfId="0" applyNumberFormat="1" applyFont="1" applyBorder="1" applyAlignment="1" applyProtection="1">
      <alignment horizontal="center" vertical="center"/>
      <protection locked="0"/>
    </xf>
    <xf numFmtId="49" fontId="30" fillId="0" borderId="9" xfId="0" applyNumberFormat="1" applyFont="1" applyBorder="1" applyAlignment="1" applyProtection="1">
      <alignment horizontal="center" vertical="center" wrapText="1"/>
      <protection locked="0"/>
    </xf>
    <xf numFmtId="0" fontId="45" fillId="0" borderId="9" xfId="0" applyFont="1" applyBorder="1" applyAlignment="1" applyProtection="1">
      <alignment horizontal="center" vertical="center"/>
      <protection locked="0"/>
    </xf>
    <xf numFmtId="44" fontId="18" fillId="0" borderId="9" xfId="5" applyFont="1" applyFill="1" applyBorder="1" applyAlignment="1" applyProtection="1">
      <alignment horizontal="center" vertical="center"/>
      <protection locked="0"/>
    </xf>
    <xf numFmtId="8" fontId="30" fillId="5" borderId="9" xfId="0" applyNumberFormat="1" applyFont="1" applyFill="1" applyBorder="1" applyAlignment="1">
      <alignment horizontal="center" vertical="center" wrapText="1"/>
    </xf>
    <xf numFmtId="167" fontId="30" fillId="5" borderId="8" xfId="0" applyNumberFormat="1" applyFont="1" applyFill="1" applyBorder="1" applyAlignment="1">
      <alignment horizontal="center" vertical="center" wrapText="1"/>
    </xf>
    <xf numFmtId="40" fontId="30" fillId="5" borderId="8" xfId="0" applyNumberFormat="1" applyFont="1" applyFill="1" applyBorder="1" applyAlignment="1">
      <alignment horizontal="center" vertical="center"/>
    </xf>
    <xf numFmtId="167" fontId="30" fillId="5" borderId="9" xfId="0" applyNumberFormat="1" applyFont="1" applyFill="1" applyBorder="1" applyAlignment="1">
      <alignment horizontal="center" vertical="center" wrapText="1"/>
    </xf>
    <xf numFmtId="40" fontId="30" fillId="5" borderId="9" xfId="0" applyNumberFormat="1" applyFont="1" applyFill="1" applyBorder="1" applyAlignment="1">
      <alignment horizontal="center" vertical="center"/>
    </xf>
    <xf numFmtId="166" fontId="51" fillId="7" borderId="10" xfId="0" applyNumberFormat="1" applyFont="1" applyFill="1" applyBorder="1" applyAlignment="1" applyProtection="1">
      <alignment horizontal="center" vertical="center" wrapText="1"/>
      <protection locked="0"/>
    </xf>
    <xf numFmtId="166" fontId="51" fillId="7" borderId="11" xfId="0" applyNumberFormat="1" applyFont="1" applyFill="1" applyBorder="1" applyAlignment="1" applyProtection="1">
      <alignment horizontal="center" vertical="center" wrapText="1"/>
      <protection locked="0"/>
    </xf>
    <xf numFmtId="166" fontId="51" fillId="7" borderId="12" xfId="0" applyNumberFormat="1" applyFont="1" applyFill="1" applyBorder="1" applyAlignment="1" applyProtection="1">
      <alignment horizontal="center" vertical="center" wrapText="1"/>
      <protection locked="0"/>
    </xf>
    <xf numFmtId="166" fontId="51" fillId="7" borderId="22" xfId="0" applyNumberFormat="1" applyFont="1" applyFill="1" applyBorder="1" applyAlignment="1" applyProtection="1">
      <alignment horizontal="center" vertical="center" wrapText="1"/>
      <protection locked="0"/>
    </xf>
    <xf numFmtId="166" fontId="51" fillId="7" borderId="0" xfId="0" applyNumberFormat="1" applyFont="1" applyFill="1" applyAlignment="1" applyProtection="1">
      <alignment horizontal="center" vertical="center" wrapText="1"/>
      <protection locked="0"/>
    </xf>
    <xf numFmtId="166" fontId="51" fillId="7" borderId="23" xfId="0" applyNumberFormat="1" applyFont="1" applyFill="1" applyBorder="1" applyAlignment="1" applyProtection="1">
      <alignment horizontal="center" vertical="center" wrapText="1"/>
      <protection locked="0"/>
    </xf>
    <xf numFmtId="168" fontId="53" fillId="9" borderId="10" xfId="0" applyNumberFormat="1" applyFont="1" applyFill="1" applyBorder="1" applyAlignment="1" applyProtection="1">
      <alignment horizontal="center" vertical="center"/>
      <protection locked="0"/>
    </xf>
    <xf numFmtId="168" fontId="53" fillId="9" borderId="11" xfId="0" applyNumberFormat="1" applyFont="1" applyFill="1" applyBorder="1" applyAlignment="1" applyProtection="1">
      <alignment horizontal="center" vertical="center"/>
      <protection locked="0"/>
    </xf>
    <xf numFmtId="168" fontId="53" fillId="9" borderId="12" xfId="0" applyNumberFormat="1" applyFont="1" applyFill="1" applyBorder="1" applyAlignment="1" applyProtection="1">
      <alignment horizontal="center" vertical="center"/>
      <protection locked="0"/>
    </xf>
    <xf numFmtId="168" fontId="53" fillId="9" borderId="13" xfId="0" applyNumberFormat="1" applyFont="1" applyFill="1" applyBorder="1" applyAlignment="1" applyProtection="1">
      <alignment horizontal="center" vertical="center"/>
      <protection locked="0"/>
    </xf>
    <xf numFmtId="168" fontId="53" fillId="9" borderId="14" xfId="0" applyNumberFormat="1" applyFont="1" applyFill="1" applyBorder="1" applyAlignment="1" applyProtection="1">
      <alignment horizontal="center" vertical="center"/>
      <protection locked="0"/>
    </xf>
    <xf numFmtId="168" fontId="53" fillId="9" borderId="15" xfId="0" applyNumberFormat="1" applyFont="1" applyFill="1" applyBorder="1" applyAlignment="1" applyProtection="1">
      <alignment horizontal="center" vertical="center"/>
      <protection locked="0"/>
    </xf>
    <xf numFmtId="49" fontId="46" fillId="2" borderId="10" xfId="0" applyNumberFormat="1" applyFont="1" applyFill="1" applyBorder="1" applyAlignment="1" applyProtection="1">
      <alignment horizontal="center" vertical="center" wrapText="1"/>
      <protection locked="0"/>
    </xf>
    <xf numFmtId="49" fontId="46" fillId="2" borderId="11" xfId="0" applyNumberFormat="1" applyFont="1" applyFill="1" applyBorder="1" applyAlignment="1" applyProtection="1">
      <alignment horizontal="center" vertical="center" wrapText="1"/>
      <protection locked="0"/>
    </xf>
    <xf numFmtId="49" fontId="46" fillId="2" borderId="12" xfId="0" applyNumberFormat="1" applyFont="1" applyFill="1" applyBorder="1" applyAlignment="1" applyProtection="1">
      <alignment horizontal="center" vertical="center" wrapText="1"/>
      <protection locked="0"/>
    </xf>
    <xf numFmtId="49" fontId="46" fillId="2" borderId="22" xfId="0" applyNumberFormat="1" applyFont="1" applyFill="1" applyBorder="1" applyAlignment="1" applyProtection="1">
      <alignment horizontal="center" vertical="center" wrapText="1"/>
      <protection locked="0"/>
    </xf>
    <xf numFmtId="49" fontId="46" fillId="2" borderId="0" xfId="0" applyNumberFormat="1" applyFont="1" applyFill="1" applyAlignment="1" applyProtection="1">
      <alignment horizontal="center" vertical="center" wrapText="1"/>
      <protection locked="0"/>
    </xf>
    <xf numFmtId="49" fontId="46" fillId="9" borderId="10" xfId="0" applyNumberFormat="1" applyFont="1" applyFill="1" applyBorder="1" applyAlignment="1" applyProtection="1">
      <alignment horizontal="center" vertical="center" wrapText="1"/>
      <protection locked="0"/>
    </xf>
    <xf numFmtId="49" fontId="46" fillId="9" borderId="11" xfId="0" applyNumberFormat="1" applyFont="1" applyFill="1" applyBorder="1" applyAlignment="1" applyProtection="1">
      <alignment horizontal="center" vertical="center" wrapText="1"/>
      <protection locked="0"/>
    </xf>
    <xf numFmtId="49" fontId="46" fillId="9" borderId="12" xfId="0" applyNumberFormat="1" applyFont="1" applyFill="1" applyBorder="1" applyAlignment="1" applyProtection="1">
      <alignment horizontal="center" vertical="center" wrapText="1"/>
      <protection locked="0"/>
    </xf>
    <xf numFmtId="49" fontId="46" fillId="9" borderId="13" xfId="0" applyNumberFormat="1" applyFont="1" applyFill="1" applyBorder="1" applyAlignment="1" applyProtection="1">
      <alignment horizontal="center" vertical="center" wrapText="1"/>
      <protection locked="0"/>
    </xf>
    <xf numFmtId="49" fontId="46" fillId="9" borderId="14" xfId="0" applyNumberFormat="1" applyFont="1" applyFill="1" applyBorder="1" applyAlignment="1" applyProtection="1">
      <alignment horizontal="center" vertical="center" wrapText="1"/>
      <protection locked="0"/>
    </xf>
    <xf numFmtId="49" fontId="46" fillId="9" borderId="15" xfId="0" applyNumberFormat="1" applyFont="1" applyFill="1" applyBorder="1" applyAlignment="1" applyProtection="1">
      <alignment horizontal="center" vertical="center" wrapText="1"/>
      <protection locked="0"/>
    </xf>
    <xf numFmtId="166" fontId="54" fillId="2" borderId="10" xfId="0" applyNumberFormat="1" applyFont="1" applyFill="1" applyBorder="1" applyAlignment="1" applyProtection="1">
      <alignment horizontal="center" vertical="center" wrapText="1"/>
      <protection locked="0"/>
    </xf>
    <xf numFmtId="166" fontId="54" fillId="2" borderId="11" xfId="0" applyNumberFormat="1" applyFont="1" applyFill="1" applyBorder="1" applyAlignment="1" applyProtection="1">
      <alignment horizontal="center" vertical="center" wrapText="1"/>
      <protection locked="0"/>
    </xf>
    <xf numFmtId="166" fontId="54" fillId="2" borderId="12" xfId="0" applyNumberFormat="1" applyFont="1" applyFill="1" applyBorder="1" applyAlignment="1" applyProtection="1">
      <alignment horizontal="center" vertical="center" wrapText="1"/>
      <protection locked="0"/>
    </xf>
    <xf numFmtId="10" fontId="18" fillId="2" borderId="10" xfId="0" applyNumberFormat="1" applyFont="1" applyFill="1" applyBorder="1" applyAlignment="1" applyProtection="1">
      <alignment horizontal="center" vertical="center" wrapText="1"/>
      <protection locked="0"/>
    </xf>
    <xf numFmtId="10" fontId="18" fillId="2" borderId="11" xfId="0" applyNumberFormat="1" applyFont="1" applyFill="1" applyBorder="1" applyAlignment="1" applyProtection="1">
      <alignment horizontal="center" vertical="center" wrapText="1"/>
      <protection locked="0"/>
    </xf>
    <xf numFmtId="10" fontId="18" fillId="2" borderId="12" xfId="0" applyNumberFormat="1" applyFont="1" applyFill="1" applyBorder="1" applyAlignment="1" applyProtection="1">
      <alignment horizontal="center" vertical="center" wrapText="1"/>
      <protection locked="0"/>
    </xf>
    <xf numFmtId="10" fontId="18" fillId="2" borderId="22" xfId="0" applyNumberFormat="1" applyFont="1" applyFill="1" applyBorder="1" applyAlignment="1" applyProtection="1">
      <alignment horizontal="center" vertical="center" wrapText="1"/>
      <protection locked="0"/>
    </xf>
    <xf numFmtId="10" fontId="18" fillId="2" borderId="0" xfId="0" applyNumberFormat="1" applyFont="1" applyFill="1" applyAlignment="1" applyProtection="1">
      <alignment horizontal="center" vertical="center" wrapText="1"/>
      <protection locked="0"/>
    </xf>
    <xf numFmtId="10" fontId="18" fillId="2" borderId="23" xfId="0" applyNumberFormat="1" applyFont="1" applyFill="1" applyBorder="1" applyAlignment="1" applyProtection="1">
      <alignment horizontal="center" vertical="center" wrapText="1"/>
      <protection locked="0"/>
    </xf>
    <xf numFmtId="49" fontId="17" fillId="0" borderId="43" xfId="0" applyNumberFormat="1" applyFont="1" applyBorder="1" applyAlignment="1" applyProtection="1">
      <alignment horizontal="center" vertical="center" wrapText="1"/>
      <protection locked="0"/>
    </xf>
    <xf numFmtId="49" fontId="17" fillId="0" borderId="37" xfId="0" applyNumberFormat="1" applyFont="1" applyBorder="1" applyAlignment="1" applyProtection="1">
      <alignment horizontal="center" vertical="center" wrapText="1"/>
      <protection locked="0"/>
    </xf>
    <xf numFmtId="49" fontId="17" fillId="0" borderId="48" xfId="0" applyNumberFormat="1" applyFont="1" applyBorder="1" applyAlignment="1" applyProtection="1">
      <alignment horizontal="center" vertical="center" wrapText="1"/>
      <protection locked="0"/>
    </xf>
    <xf numFmtId="49" fontId="30" fillId="0" borderId="8" xfId="0" applyNumberFormat="1" applyFont="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30" fillId="0" borderId="18" xfId="0" applyNumberFormat="1" applyFont="1" applyBorder="1" applyAlignment="1" applyProtection="1">
      <alignment horizontal="center" vertical="center"/>
      <protection locked="0"/>
    </xf>
    <xf numFmtId="49" fontId="30" fillId="0" borderId="8" xfId="0" applyNumberFormat="1" applyFont="1" applyBorder="1" applyAlignment="1" applyProtection="1">
      <alignment horizontal="center" vertical="center" wrapText="1"/>
      <protection locked="0"/>
    </xf>
    <xf numFmtId="49" fontId="30" fillId="0" borderId="4" xfId="0" applyNumberFormat="1" applyFont="1" applyBorder="1" applyAlignment="1" applyProtection="1">
      <alignment horizontal="center" vertical="center" wrapText="1"/>
      <protection locked="0"/>
    </xf>
    <xf numFmtId="49" fontId="30" fillId="0" borderId="18" xfId="0" applyNumberFormat="1" applyFont="1" applyBorder="1" applyAlignment="1" applyProtection="1">
      <alignment horizontal="center" vertical="center" wrapText="1"/>
      <protection locked="0"/>
    </xf>
    <xf numFmtId="0" fontId="45" fillId="0" borderId="8" xfId="0" applyFont="1" applyBorder="1" applyAlignment="1" applyProtection="1">
      <alignment horizontal="center" vertical="center"/>
      <protection locked="0"/>
    </xf>
    <xf numFmtId="49" fontId="44" fillId="0" borderId="8" xfId="0" applyNumberFormat="1" applyFont="1" applyBorder="1" applyAlignment="1" applyProtection="1">
      <alignment horizontal="center" vertical="center" wrapText="1"/>
      <protection locked="0"/>
    </xf>
    <xf numFmtId="44" fontId="18" fillId="0" borderId="8" xfId="5" applyFont="1" applyFill="1" applyBorder="1" applyAlignment="1" applyProtection="1">
      <alignment horizontal="center" vertical="center"/>
      <protection locked="0"/>
    </xf>
    <xf numFmtId="8" fontId="30" fillId="5" borderId="8" xfId="0" applyNumberFormat="1" applyFont="1" applyFill="1" applyBorder="1" applyAlignment="1">
      <alignment horizontal="center" vertical="center" wrapText="1"/>
    </xf>
    <xf numFmtId="0" fontId="45" fillId="0" borderId="16" xfId="0" applyFont="1" applyBorder="1" applyAlignment="1" applyProtection="1">
      <alignment horizontal="center" vertical="center"/>
      <protection locked="0"/>
    </xf>
    <xf numFmtId="40" fontId="28" fillId="10" borderId="46" xfId="0" applyNumberFormat="1" applyFont="1" applyFill="1" applyBorder="1" applyAlignment="1" applyProtection="1">
      <alignment horizontal="center" wrapText="1"/>
      <protection locked="0"/>
    </xf>
    <xf numFmtId="164" fontId="30" fillId="5" borderId="4" xfId="0" applyNumberFormat="1" applyFont="1" applyFill="1" applyBorder="1" applyAlignment="1" applyProtection="1">
      <alignment horizontal="center" vertical="center"/>
      <protection locked="0"/>
    </xf>
    <xf numFmtId="164" fontId="30" fillId="5" borderId="41" xfId="0" applyNumberFormat="1" applyFont="1" applyFill="1" applyBorder="1" applyAlignment="1">
      <alignment horizontal="center" vertical="center"/>
    </xf>
    <xf numFmtId="49" fontId="44" fillId="0" borderId="16" xfId="0" applyNumberFormat="1" applyFont="1" applyBorder="1" applyAlignment="1" applyProtection="1">
      <alignment horizontal="center" vertical="center" wrapText="1"/>
      <protection locked="0"/>
    </xf>
    <xf numFmtId="8" fontId="30" fillId="5" borderId="16" xfId="0" applyNumberFormat="1" applyFont="1" applyFill="1" applyBorder="1" applyAlignment="1">
      <alignment horizontal="center" vertical="center" wrapText="1"/>
    </xf>
    <xf numFmtId="167" fontId="30" fillId="5" borderId="16" xfId="0" applyNumberFormat="1" applyFont="1" applyFill="1" applyBorder="1" applyAlignment="1">
      <alignment horizontal="center" vertical="center" wrapText="1"/>
    </xf>
    <xf numFmtId="166" fontId="51" fillId="7" borderId="13" xfId="0" applyNumberFormat="1" applyFont="1" applyFill="1" applyBorder="1" applyAlignment="1" applyProtection="1">
      <alignment horizontal="center" vertical="center" wrapText="1"/>
      <protection locked="0"/>
    </xf>
    <xf numFmtId="166" fontId="51" fillId="7" borderId="14" xfId="0" applyNumberFormat="1" applyFont="1" applyFill="1" applyBorder="1" applyAlignment="1" applyProtection="1">
      <alignment horizontal="center" vertical="center" wrapText="1"/>
      <protection locked="0"/>
    </xf>
    <xf numFmtId="166" fontId="51" fillId="7" borderId="15" xfId="0" applyNumberFormat="1" applyFont="1" applyFill="1" applyBorder="1" applyAlignment="1" applyProtection="1">
      <alignment horizontal="center" vertical="center" wrapText="1"/>
      <protection locked="0"/>
    </xf>
    <xf numFmtId="166" fontId="54" fillId="2" borderId="22" xfId="0" applyNumberFormat="1" applyFont="1" applyFill="1" applyBorder="1" applyAlignment="1" applyProtection="1">
      <alignment horizontal="center" vertical="center" wrapText="1"/>
      <protection locked="0"/>
    </xf>
    <xf numFmtId="166" fontId="54" fillId="2" borderId="0" xfId="0" applyNumberFormat="1" applyFont="1" applyFill="1" applyAlignment="1" applyProtection="1">
      <alignment horizontal="center" vertical="center" wrapText="1"/>
      <protection locked="0"/>
    </xf>
    <xf numFmtId="166" fontId="54" fillId="2" borderId="23" xfId="0" applyNumberFormat="1" applyFont="1" applyFill="1" applyBorder="1" applyAlignment="1" applyProtection="1">
      <alignment horizontal="center" vertical="center" wrapText="1"/>
      <protection locked="0"/>
    </xf>
    <xf numFmtId="49" fontId="46" fillId="2" borderId="23" xfId="0" applyNumberFormat="1" applyFont="1" applyFill="1" applyBorder="1" applyAlignment="1" applyProtection="1">
      <alignment horizontal="center" vertical="center" wrapText="1"/>
      <protection locked="0"/>
    </xf>
    <xf numFmtId="0" fontId="27" fillId="7" borderId="12" xfId="0" applyFont="1" applyFill="1" applyBorder="1" applyAlignment="1" applyProtection="1">
      <alignment horizontal="left" vertical="top" wrapText="1"/>
      <protection locked="0"/>
    </xf>
    <xf numFmtId="9" fontId="30" fillId="0" borderId="1" xfId="0" applyNumberFormat="1" applyFont="1" applyBorder="1" applyAlignment="1" applyProtection="1">
      <alignment horizontal="center"/>
      <protection locked="0"/>
    </xf>
    <xf numFmtId="9" fontId="30" fillId="0" borderId="2" xfId="0" applyNumberFormat="1" applyFont="1" applyBorder="1" applyAlignment="1" applyProtection="1">
      <alignment horizontal="center"/>
      <protection locked="0"/>
    </xf>
    <xf numFmtId="9" fontId="30" fillId="0" borderId="3" xfId="0" applyNumberFormat="1" applyFont="1" applyBorder="1" applyAlignment="1" applyProtection="1">
      <alignment horizontal="center"/>
      <protection locked="0"/>
    </xf>
    <xf numFmtId="40" fontId="30" fillId="5" borderId="4" xfId="0" applyNumberFormat="1" applyFont="1" applyFill="1" applyBorder="1" applyAlignment="1">
      <alignment horizontal="center" vertical="center"/>
    </xf>
    <xf numFmtId="44" fontId="18" fillId="0" borderId="16" xfId="5" applyFont="1" applyFill="1" applyBorder="1" applyAlignment="1" applyProtection="1">
      <alignment horizontal="center" vertical="center"/>
      <protection locked="0"/>
    </xf>
    <xf numFmtId="0" fontId="0" fillId="0" borderId="0" xfId="0" quotePrefix="1" applyAlignment="1">
      <alignment horizontal="left" vertical="top" wrapText="1"/>
    </xf>
    <xf numFmtId="0" fontId="0" fillId="0" borderId="0" xfId="0" applyAlignment="1">
      <alignment horizontal="left" vertical="top" wrapText="1"/>
    </xf>
  </cellXfs>
  <cellStyles count="8">
    <cellStyle name="Comma" xfId="7" builtinId="3"/>
    <cellStyle name="Currency" xfId="5" builtinId="4"/>
    <cellStyle name="Currency 2" xfId="1" xr:uid="{00000000-0005-0000-0000-000001000000}"/>
    <cellStyle name="Hyperlink" xfId="6" builtinId="8"/>
    <cellStyle name="Normal" xfId="0" builtinId="0"/>
    <cellStyle name="Normal 2" xfId="2" xr:uid="{00000000-0005-0000-0000-000004000000}"/>
    <cellStyle name="Percent" xfId="3" builtinId="5"/>
    <cellStyle name="Percent 2" xfId="4" xr:uid="{00000000-0005-0000-0000-000006000000}"/>
  </cellStyles>
  <dxfs count="16">
    <dxf>
      <font>
        <color theme="0"/>
      </font>
      <fill>
        <patternFill>
          <bgColor theme="0"/>
        </patternFill>
      </fill>
    </dxf>
    <dxf>
      <font>
        <color theme="0"/>
      </font>
      <fill>
        <patternFill>
          <bgColor theme="0"/>
        </patternFill>
      </fill>
    </dxf>
    <dxf>
      <font>
        <b/>
        <i val="0"/>
        <color rgb="FFC00000"/>
      </font>
    </dxf>
    <dxf>
      <font>
        <b/>
        <i val="0"/>
        <strike val="0"/>
        <color rgb="FF002060"/>
      </font>
    </dxf>
    <dxf>
      <font>
        <b/>
        <i val="0"/>
        <strike val="0"/>
        <color rgb="FF43823A"/>
      </font>
    </dxf>
    <dxf>
      <font>
        <b/>
        <i val="0"/>
        <color rgb="FF43823A"/>
      </font>
    </dxf>
    <dxf>
      <font>
        <b/>
        <i val="0"/>
        <color rgb="FF002060"/>
      </font>
    </dxf>
    <dxf>
      <font>
        <b/>
        <i val="0"/>
        <color rgb="FFC00000"/>
      </font>
    </dxf>
    <dxf>
      <font>
        <b/>
        <i val="0"/>
        <color rgb="FF43823A"/>
      </font>
    </dxf>
    <dxf>
      <font>
        <b/>
        <i val="0"/>
        <color rgb="FF002060"/>
      </font>
    </dxf>
    <dxf>
      <font>
        <b/>
        <i val="0"/>
        <strike val="0"/>
        <color rgb="FFC00000"/>
      </font>
    </dxf>
    <dxf>
      <font>
        <color theme="0"/>
      </font>
      <fill>
        <patternFill>
          <bgColor theme="0"/>
        </patternFill>
      </fill>
    </dxf>
    <dxf>
      <font>
        <color theme="0"/>
      </font>
      <fill>
        <patternFill>
          <bgColor theme="0"/>
        </patternFill>
      </fill>
    </dxf>
    <dxf>
      <font>
        <b/>
        <i val="0"/>
        <color rgb="FF43823A"/>
      </font>
    </dxf>
    <dxf>
      <font>
        <b/>
        <i val="0"/>
        <color rgb="FF002060"/>
      </font>
    </dxf>
    <dxf>
      <font>
        <b/>
        <i val="0"/>
        <strike val="0"/>
        <color rgb="FFC00000"/>
      </font>
    </dxf>
  </dxfs>
  <tableStyles count="0" defaultTableStyle="TableStyleMedium9" defaultPivotStyle="PivotStyleLight16"/>
  <colors>
    <mruColors>
      <color rgb="FFFFFF99"/>
      <color rgb="FFF9FEC6"/>
      <color rgb="FFFFFFFF"/>
      <color rgb="FFFFFFCC"/>
      <color rgb="FF33AFAF"/>
      <color rgb="FFFEF1E6"/>
      <color rgb="FF4382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orkday.training.yale.edu/training-materials/paying-summer-compensation-workda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C212"/>
  <sheetViews>
    <sheetView zoomScaleNormal="100" workbookViewId="0">
      <selection activeCell="A2" sqref="A2:B2"/>
    </sheetView>
  </sheetViews>
  <sheetFormatPr defaultColWidth="61.42578125" defaultRowHeight="15.75"/>
  <cols>
    <col min="1" max="1" width="28.28515625" style="2" customWidth="1"/>
    <col min="2" max="2" width="164.28515625" style="2" customWidth="1"/>
    <col min="3" max="4" width="122.42578125" style="2" customWidth="1"/>
    <col min="5" max="16384" width="61.42578125" style="2"/>
  </cols>
  <sheetData>
    <row r="1" spans="1:3" ht="18.75">
      <c r="A1" s="156" t="s">
        <v>173</v>
      </c>
      <c r="B1" s="157"/>
    </row>
    <row r="2" spans="1:3">
      <c r="A2" s="187" t="s">
        <v>170</v>
      </c>
      <c r="B2" s="188"/>
    </row>
    <row r="3" spans="1:3" ht="15.75" customHeight="1">
      <c r="A3" s="184" t="s">
        <v>174</v>
      </c>
      <c r="B3" s="185"/>
    </row>
    <row r="4" spans="1:3">
      <c r="A4" s="160"/>
      <c r="B4" s="161" t="s">
        <v>177</v>
      </c>
    </row>
    <row r="5" spans="1:3">
      <c r="A5" s="184" t="s">
        <v>175</v>
      </c>
      <c r="B5" s="185"/>
      <c r="C5" s="1"/>
    </row>
    <row r="6" spans="1:3" ht="16.5" thickBot="1">
      <c r="A6" s="162"/>
      <c r="B6" s="163" t="s">
        <v>176</v>
      </c>
      <c r="C6" s="1"/>
    </row>
    <row r="7" spans="1:3">
      <c r="C7" s="1"/>
    </row>
    <row r="8" spans="1:3">
      <c r="A8" s="186" t="s">
        <v>40</v>
      </c>
      <c r="B8" s="186"/>
      <c r="C8" s="1"/>
    </row>
    <row r="9" spans="1:3" ht="16.5" thickBot="1">
      <c r="A9" s="1"/>
      <c r="B9" s="1"/>
      <c r="C9" s="1"/>
    </row>
    <row r="10" spans="1:3" ht="18.75">
      <c r="A10" s="156" t="s">
        <v>9</v>
      </c>
      <c r="B10" s="157"/>
    </row>
    <row r="11" spans="1:3" ht="15.75" customHeight="1">
      <c r="A11" s="184" t="s">
        <v>179</v>
      </c>
      <c r="B11" s="185"/>
      <c r="C11" s="5"/>
    </row>
    <row r="12" spans="1:3" ht="15.75" customHeight="1">
      <c r="A12" s="158"/>
      <c r="B12" s="159"/>
      <c r="C12" s="5"/>
    </row>
    <row r="13" spans="1:3" ht="15.75" customHeight="1">
      <c r="A13" s="165">
        <v>1</v>
      </c>
      <c r="B13" s="166" t="s">
        <v>178</v>
      </c>
    </row>
    <row r="14" spans="1:3" ht="15.75" customHeight="1">
      <c r="A14" s="158"/>
      <c r="B14" s="167" t="s">
        <v>34</v>
      </c>
    </row>
    <row r="15" spans="1:3" ht="15.75" customHeight="1">
      <c r="A15" s="165">
        <v>2</v>
      </c>
      <c r="B15" s="166" t="s">
        <v>41</v>
      </c>
    </row>
    <row r="16" spans="1:3" ht="15.75" customHeight="1">
      <c r="A16" s="158"/>
      <c r="B16" s="168" t="s">
        <v>89</v>
      </c>
    </row>
    <row r="17" spans="1:3" ht="15.75" customHeight="1">
      <c r="A17" s="165">
        <v>3</v>
      </c>
      <c r="B17" s="166" t="s">
        <v>27</v>
      </c>
      <c r="C17" s="164"/>
    </row>
    <row r="18" spans="1:3" ht="15.75" customHeight="1">
      <c r="A18" s="158"/>
      <c r="B18" s="169" t="s">
        <v>171</v>
      </c>
    </row>
    <row r="19" spans="1:3" ht="15.75" customHeight="1">
      <c r="A19" s="170"/>
      <c r="B19" s="171" t="s">
        <v>28</v>
      </c>
    </row>
    <row r="20" spans="1:3" ht="15.75" customHeight="1">
      <c r="A20" s="165">
        <v>4</v>
      </c>
      <c r="B20" s="166" t="s">
        <v>45</v>
      </c>
    </row>
    <row r="21" spans="1:3" ht="15.75" customHeight="1">
      <c r="A21" s="170"/>
      <c r="B21" s="171" t="s">
        <v>42</v>
      </c>
    </row>
    <row r="22" spans="1:3" ht="15.75" customHeight="1">
      <c r="A22" s="170"/>
      <c r="B22" s="171" t="s">
        <v>43</v>
      </c>
    </row>
    <row r="23" spans="1:3" ht="15.75" customHeight="1">
      <c r="A23" s="170"/>
      <c r="B23" s="172" t="s">
        <v>44</v>
      </c>
    </row>
    <row r="24" spans="1:3" ht="15.75" customHeight="1">
      <c r="A24" s="165">
        <v>5</v>
      </c>
      <c r="B24" s="166" t="s">
        <v>24</v>
      </c>
    </row>
    <row r="25" spans="1:3" ht="15.75" customHeight="1">
      <c r="A25" s="160"/>
      <c r="B25" s="166" t="s">
        <v>46</v>
      </c>
    </row>
    <row r="26" spans="1:3" ht="15.75" customHeight="1">
      <c r="A26" s="160"/>
      <c r="B26" s="166" t="s">
        <v>25</v>
      </c>
    </row>
    <row r="27" spans="1:3">
      <c r="A27" s="158"/>
      <c r="B27" s="159"/>
    </row>
    <row r="28" spans="1:3">
      <c r="A28" s="173" t="s">
        <v>181</v>
      </c>
      <c r="B28" s="174" t="s">
        <v>180</v>
      </c>
    </row>
    <row r="29" spans="1:3">
      <c r="A29" s="173" t="s">
        <v>182</v>
      </c>
      <c r="B29" s="174" t="s">
        <v>183</v>
      </c>
    </row>
    <row r="30" spans="1:3">
      <c r="A30" s="173" t="s">
        <v>184</v>
      </c>
      <c r="B30" s="161" t="s">
        <v>195</v>
      </c>
    </row>
    <row r="31" spans="1:3">
      <c r="A31" s="173" t="s">
        <v>185</v>
      </c>
      <c r="B31" s="174" t="s">
        <v>196</v>
      </c>
    </row>
    <row r="32" spans="1:3">
      <c r="A32" s="173" t="s">
        <v>190</v>
      </c>
      <c r="B32" s="175" t="s">
        <v>197</v>
      </c>
    </row>
    <row r="33" spans="1:2">
      <c r="A33" s="173" t="s">
        <v>186</v>
      </c>
      <c r="B33" s="174" t="s">
        <v>198</v>
      </c>
    </row>
    <row r="34" spans="1:2">
      <c r="A34" s="173" t="s">
        <v>187</v>
      </c>
      <c r="B34" s="174" t="s">
        <v>199</v>
      </c>
    </row>
    <row r="35" spans="1:2" ht="15.75" customHeight="1">
      <c r="A35" s="173" t="s">
        <v>191</v>
      </c>
      <c r="B35" s="176" t="s">
        <v>200</v>
      </c>
    </row>
    <row r="36" spans="1:2">
      <c r="A36" s="173" t="s">
        <v>188</v>
      </c>
      <c r="B36" s="175" t="s">
        <v>201</v>
      </c>
    </row>
    <row r="37" spans="1:2">
      <c r="A37" s="173" t="s">
        <v>192</v>
      </c>
      <c r="B37" s="161" t="s">
        <v>202</v>
      </c>
    </row>
    <row r="38" spans="1:2">
      <c r="A38" s="173"/>
      <c r="B38" s="161" t="s">
        <v>36</v>
      </c>
    </row>
    <row r="39" spans="1:2">
      <c r="A39" s="173"/>
      <c r="B39" s="161" t="s">
        <v>37</v>
      </c>
    </row>
    <row r="40" spans="1:2">
      <c r="A40" s="173"/>
      <c r="B40" s="161" t="s">
        <v>38</v>
      </c>
    </row>
    <row r="41" spans="1:2">
      <c r="A41" s="173" t="s">
        <v>189</v>
      </c>
      <c r="B41" s="174" t="s">
        <v>203</v>
      </c>
    </row>
    <row r="42" spans="1:2">
      <c r="A42" s="173" t="s">
        <v>193</v>
      </c>
      <c r="B42" s="177" t="s">
        <v>204</v>
      </c>
    </row>
    <row r="43" spans="1:2" ht="63.75" customHeight="1">
      <c r="A43" s="173" t="s">
        <v>194</v>
      </c>
      <c r="B43" s="178" t="s">
        <v>205</v>
      </c>
    </row>
    <row r="44" spans="1:2">
      <c r="A44" s="182"/>
      <c r="B44" s="183"/>
    </row>
    <row r="45" spans="1:2">
      <c r="A45" s="179"/>
      <c r="B45" s="161"/>
    </row>
    <row r="46" spans="1:2">
      <c r="A46" s="179" t="s">
        <v>26</v>
      </c>
      <c r="B46" s="161"/>
    </row>
    <row r="47" spans="1:2">
      <c r="A47" s="179" t="s">
        <v>17</v>
      </c>
      <c r="B47" s="161"/>
    </row>
    <row r="48" spans="1:2">
      <c r="A48" s="160"/>
      <c r="B48" s="161" t="s">
        <v>15</v>
      </c>
    </row>
    <row r="49" spans="1:3">
      <c r="A49" s="160"/>
      <c r="B49" s="161" t="s">
        <v>16</v>
      </c>
    </row>
    <row r="50" spans="1:3" ht="16.5" thickBot="1">
      <c r="A50" s="162"/>
      <c r="B50" s="163" t="s">
        <v>35</v>
      </c>
    </row>
    <row r="52" spans="1:3" ht="24" customHeight="1">
      <c r="A52" s="152" t="s">
        <v>119</v>
      </c>
      <c r="B52" s="152" t="s">
        <v>120</v>
      </c>
      <c r="C52" s="152" t="s">
        <v>121</v>
      </c>
    </row>
    <row r="53" spans="1:3" ht="31.5">
      <c r="A53" s="153" t="s">
        <v>122</v>
      </c>
      <c r="B53" s="154" t="s">
        <v>123</v>
      </c>
      <c r="C53" s="154" t="s">
        <v>124</v>
      </c>
    </row>
    <row r="54" spans="1:3" ht="31.5">
      <c r="A54" s="153" t="s">
        <v>125</v>
      </c>
      <c r="B54" s="154" t="s">
        <v>126</v>
      </c>
      <c r="C54" s="154" t="s">
        <v>127</v>
      </c>
    </row>
    <row r="55" spans="1:3">
      <c r="A55" s="153" t="s">
        <v>128</v>
      </c>
      <c r="B55" s="154" t="s">
        <v>129</v>
      </c>
      <c r="C55" s="154" t="s">
        <v>130</v>
      </c>
    </row>
    <row r="56" spans="1:3">
      <c r="A56" s="153" t="s">
        <v>131</v>
      </c>
      <c r="B56" s="154" t="s">
        <v>132</v>
      </c>
      <c r="C56" s="154" t="s">
        <v>133</v>
      </c>
    </row>
    <row r="57" spans="1:3" ht="31.5">
      <c r="A57" s="153" t="s">
        <v>134</v>
      </c>
      <c r="B57" s="154" t="s">
        <v>135</v>
      </c>
      <c r="C57" s="154" t="s">
        <v>136</v>
      </c>
    </row>
    <row r="58" spans="1:3" ht="47.25">
      <c r="A58" s="153" t="s">
        <v>137</v>
      </c>
      <c r="B58" s="154" t="s">
        <v>138</v>
      </c>
      <c r="C58" s="154" t="s">
        <v>139</v>
      </c>
    </row>
    <row r="59" spans="1:3" ht="63">
      <c r="A59" s="153" t="s">
        <v>140</v>
      </c>
      <c r="B59" s="154" t="s">
        <v>141</v>
      </c>
      <c r="C59" s="154" t="s">
        <v>142</v>
      </c>
    </row>
    <row r="60" spans="1:3" ht="31.5">
      <c r="A60" s="153" t="s">
        <v>143</v>
      </c>
      <c r="B60" s="154" t="s">
        <v>144</v>
      </c>
      <c r="C60" s="154" t="s">
        <v>145</v>
      </c>
    </row>
    <row r="61" spans="1:3" ht="31.5">
      <c r="A61" s="153" t="s">
        <v>146</v>
      </c>
      <c r="B61" s="154" t="s">
        <v>147</v>
      </c>
      <c r="C61" s="154" t="s">
        <v>145</v>
      </c>
    </row>
    <row r="62" spans="1:3">
      <c r="A62" s="153" t="s">
        <v>148</v>
      </c>
      <c r="B62" s="154" t="s">
        <v>149</v>
      </c>
      <c r="C62" s="154" t="s">
        <v>150</v>
      </c>
    </row>
    <row r="63" spans="1:3" ht="31.5">
      <c r="A63" s="153" t="s">
        <v>151</v>
      </c>
      <c r="B63" s="155" t="s">
        <v>152</v>
      </c>
      <c r="C63" s="155" t="s">
        <v>153</v>
      </c>
    </row>
    <row r="64" spans="1:3" ht="47.25">
      <c r="A64" s="153" t="s">
        <v>154</v>
      </c>
      <c r="B64" s="155" t="s">
        <v>155</v>
      </c>
      <c r="C64" s="155" t="s">
        <v>156</v>
      </c>
    </row>
    <row r="65" spans="1:3" ht="47.25">
      <c r="A65" s="153" t="s">
        <v>157</v>
      </c>
      <c r="B65" s="154" t="s">
        <v>158</v>
      </c>
      <c r="C65" s="154" t="s">
        <v>159</v>
      </c>
    </row>
    <row r="66" spans="1:3" ht="31.5">
      <c r="A66" s="153" t="s">
        <v>160</v>
      </c>
      <c r="B66" s="154" t="s">
        <v>161</v>
      </c>
      <c r="C66" s="154" t="s">
        <v>162</v>
      </c>
    </row>
    <row r="67" spans="1:3" ht="31.5">
      <c r="A67" s="153" t="s">
        <v>163</v>
      </c>
      <c r="B67" s="154" t="s">
        <v>164</v>
      </c>
      <c r="C67" s="154" t="s">
        <v>165</v>
      </c>
    </row>
    <row r="68" spans="1:3" ht="47.25">
      <c r="A68" s="153" t="s">
        <v>166</v>
      </c>
      <c r="B68" s="154" t="s">
        <v>167</v>
      </c>
      <c r="C68" s="154" t="s">
        <v>168</v>
      </c>
    </row>
    <row r="208" spans="1:1">
      <c r="A208" s="3" t="s">
        <v>169</v>
      </c>
    </row>
    <row r="209" spans="1:1">
      <c r="A209" s="2" t="s">
        <v>22</v>
      </c>
    </row>
    <row r="210" spans="1:1">
      <c r="A210" s="2" t="s">
        <v>47</v>
      </c>
    </row>
    <row r="211" spans="1:1">
      <c r="A211" s="2" t="s">
        <v>23</v>
      </c>
    </row>
    <row r="212" spans="1:1">
      <c r="A212" s="4"/>
    </row>
  </sheetData>
  <mergeCells count="6">
    <mergeCell ref="A44:B44"/>
    <mergeCell ref="A5:B5"/>
    <mergeCell ref="A8:B8"/>
    <mergeCell ref="A3:B3"/>
    <mergeCell ref="A2:B2"/>
    <mergeCell ref="A11:B11"/>
  </mergeCells>
  <hyperlinks>
    <hyperlink ref="B14" r:id="rId1" xr:uid="{00000000-0004-0000-0000-000000000000}"/>
  </hyperlinks>
  <printOptions gridLines="1"/>
  <pageMargins left="0.2" right="0.2" top="0.5" bottom="0.25" header="0.3" footer="0.3"/>
  <pageSetup scale="75" fitToHeight="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399"/>
  <sheetViews>
    <sheetView showZeros="0" tabSelected="1" zoomScale="90" zoomScaleNormal="90" workbookViewId="0">
      <pane ySplit="5" topLeftCell="A6" activePane="bottomLeft" state="frozen"/>
      <selection pane="bottomLeft" activeCell="E3" sqref="E3"/>
    </sheetView>
  </sheetViews>
  <sheetFormatPr defaultColWidth="9.140625" defaultRowHeight="13.5"/>
  <cols>
    <col min="1" max="1" width="19.140625" style="69" customWidth="1"/>
    <col min="2" max="2" width="11.5703125" style="15" customWidth="1"/>
    <col min="3" max="3" width="11" style="69" customWidth="1"/>
    <col min="4" max="4" width="7.85546875" style="15" customWidth="1"/>
    <col min="5" max="5" width="29" style="70" customWidth="1"/>
    <col min="6" max="6" width="13.5703125" style="71" customWidth="1"/>
    <col min="7" max="7" width="12.85546875" style="72" customWidth="1"/>
    <col min="8" max="8" width="11.140625" style="73" customWidth="1"/>
    <col min="9" max="9" width="10.28515625" style="74" customWidth="1"/>
    <col min="10" max="10" width="11.28515625" style="75" bestFit="1" customWidth="1"/>
    <col min="11" max="11" width="10.28515625" style="76" customWidth="1"/>
    <col min="12" max="12" width="11.7109375" style="77" bestFit="1" customWidth="1"/>
    <col min="13" max="13" width="11" style="78" customWidth="1"/>
    <col min="14" max="14" width="11" style="79" customWidth="1"/>
    <col min="15" max="16" width="11.85546875" style="80" customWidth="1"/>
    <col min="17" max="17" width="11.85546875" style="67" customWidth="1"/>
    <col min="18" max="18" width="14.5703125" style="67" customWidth="1"/>
    <col min="19" max="19" width="26.85546875" style="81" bestFit="1" customWidth="1"/>
    <col min="20" max="20" width="10.42578125" style="81" customWidth="1"/>
    <col min="21" max="21" width="10.7109375" style="68" customWidth="1"/>
    <col min="22" max="22" width="7.85546875" style="68" customWidth="1"/>
    <col min="23" max="23" width="3.5703125" style="68" customWidth="1"/>
    <col min="24" max="24" width="11.140625" style="15" customWidth="1"/>
    <col min="25" max="25" width="13.140625" style="15" customWidth="1"/>
    <col min="26" max="26" width="8.42578125" style="82" customWidth="1"/>
    <col min="27" max="27" width="11.5703125" style="22" customWidth="1"/>
    <col min="28" max="28" width="28.140625" style="83" customWidth="1"/>
    <col min="29" max="29" width="12.42578125" style="84" customWidth="1"/>
    <col min="30" max="16384" width="9.140625" style="15"/>
  </cols>
  <sheetData>
    <row r="1" spans="1:33" ht="15.75" customHeight="1">
      <c r="A1" s="11" t="s">
        <v>2</v>
      </c>
      <c r="B1" s="56">
        <v>2025</v>
      </c>
      <c r="C1" s="181"/>
      <c r="D1" s="69"/>
      <c r="E1" s="180"/>
      <c r="F1" s="241" t="s">
        <v>90</v>
      </c>
      <c r="G1" s="242"/>
      <c r="H1" s="242"/>
      <c r="I1" s="242"/>
      <c r="J1" s="242"/>
      <c r="K1" s="242"/>
      <c r="L1" s="243"/>
      <c r="M1" s="13"/>
      <c r="N1" s="13"/>
      <c r="O1" s="247" t="s">
        <v>172</v>
      </c>
      <c r="P1" s="248"/>
      <c r="Q1" s="248"/>
      <c r="R1" s="249"/>
      <c r="S1" s="258" t="s">
        <v>39</v>
      </c>
      <c r="T1" s="259"/>
      <c r="U1" s="260"/>
      <c r="V1" s="14"/>
      <c r="W1" s="14"/>
      <c r="Z1" s="14"/>
      <c r="AA1" s="14"/>
      <c r="AB1" s="14"/>
      <c r="AC1" s="14"/>
    </row>
    <row r="2" spans="1:33" ht="15.75" customHeight="1" thickBot="1">
      <c r="A2" s="144" t="s">
        <v>206</v>
      </c>
      <c r="B2" s="140"/>
      <c r="C2" s="18"/>
      <c r="D2" s="17"/>
      <c r="E2" s="19"/>
      <c r="F2" s="244"/>
      <c r="G2" s="245"/>
      <c r="H2" s="245"/>
      <c r="I2" s="245"/>
      <c r="J2" s="245"/>
      <c r="K2" s="245"/>
      <c r="L2" s="246"/>
      <c r="M2" s="13"/>
      <c r="N2" s="13"/>
      <c r="O2" s="250"/>
      <c r="P2" s="251"/>
      <c r="Q2" s="251"/>
      <c r="R2" s="252"/>
      <c r="S2" s="261"/>
      <c r="T2" s="262"/>
      <c r="U2" s="263"/>
      <c r="V2" s="16"/>
      <c r="W2" s="14"/>
      <c r="Z2" s="14"/>
      <c r="AA2" s="14"/>
      <c r="AB2" s="14"/>
      <c r="AC2" s="14"/>
    </row>
    <row r="3" spans="1:33" s="17" customFormat="1" ht="31.5" customHeight="1" thickBot="1">
      <c r="A3" s="145" t="s">
        <v>207</v>
      </c>
      <c r="B3" s="141"/>
      <c r="C3" s="18"/>
      <c r="E3" s="19"/>
      <c r="F3" s="264" t="s">
        <v>18</v>
      </c>
      <c r="G3" s="265"/>
      <c r="H3" s="265"/>
      <c r="I3" s="265"/>
      <c r="J3" s="265"/>
      <c r="K3" s="265"/>
      <c r="L3" s="266"/>
      <c r="M3" s="13"/>
      <c r="N3" s="20"/>
      <c r="O3" s="267" t="s">
        <v>13</v>
      </c>
      <c r="P3" s="268"/>
      <c r="Q3" s="268"/>
      <c r="R3" s="269"/>
      <c r="S3" s="253" t="s">
        <v>84</v>
      </c>
      <c r="T3" s="254"/>
      <c r="U3" s="255"/>
      <c r="W3" s="15"/>
      <c r="X3" s="14"/>
      <c r="Y3" s="14"/>
      <c r="Z3" s="14"/>
      <c r="AA3" s="14"/>
      <c r="AB3" s="14"/>
      <c r="AC3" s="15"/>
      <c r="AD3" s="15"/>
      <c r="AE3" s="15"/>
      <c r="AF3" s="15"/>
      <c r="AG3" s="15"/>
    </row>
    <row r="4" spans="1:33" s="22" customFormat="1" ht="27" customHeight="1" thickBot="1">
      <c r="A4" s="194" t="s">
        <v>208</v>
      </c>
      <c r="B4" s="195"/>
      <c r="C4" s="195"/>
      <c r="D4" s="195"/>
      <c r="E4" s="195"/>
      <c r="F4" s="106" t="s">
        <v>75</v>
      </c>
      <c r="G4" s="62"/>
      <c r="H4" s="63"/>
      <c r="I4" s="64" t="s">
        <v>73</v>
      </c>
      <c r="J4" s="65" t="s">
        <v>74</v>
      </c>
      <c r="K4" s="66"/>
      <c r="L4" s="107"/>
      <c r="M4" s="21"/>
      <c r="N4" s="21"/>
      <c r="O4" s="270"/>
      <c r="P4" s="271"/>
      <c r="Q4" s="271"/>
      <c r="R4" s="272"/>
      <c r="S4" s="256"/>
      <c r="T4" s="257"/>
      <c r="U4" s="257"/>
      <c r="V4" s="193" t="s">
        <v>7</v>
      </c>
      <c r="W4" s="193"/>
      <c r="X4" s="193"/>
      <c r="Y4" s="193"/>
      <c r="Z4" s="193"/>
      <c r="AA4" s="193"/>
      <c r="AB4" s="193"/>
    </row>
    <row r="5" spans="1:33" s="23" customFormat="1" ht="153.75">
      <c r="A5" s="108" t="s">
        <v>14</v>
      </c>
      <c r="B5" s="109" t="s">
        <v>4</v>
      </c>
      <c r="C5" s="109" t="s">
        <v>3</v>
      </c>
      <c r="D5" s="109" t="s">
        <v>29</v>
      </c>
      <c r="E5" s="110" t="s">
        <v>77</v>
      </c>
      <c r="F5" s="111" t="s">
        <v>67</v>
      </c>
      <c r="G5" s="112" t="s">
        <v>78</v>
      </c>
      <c r="H5" s="113" t="s">
        <v>79</v>
      </c>
      <c r="I5" s="114" t="s">
        <v>68</v>
      </c>
      <c r="J5" s="110" t="s">
        <v>80</v>
      </c>
      <c r="K5" s="115" t="s">
        <v>81</v>
      </c>
      <c r="L5" s="116" t="s">
        <v>76</v>
      </c>
      <c r="M5" s="110" t="s">
        <v>30</v>
      </c>
      <c r="N5" s="117" t="s">
        <v>85</v>
      </c>
      <c r="O5" s="110" t="s">
        <v>31</v>
      </c>
      <c r="P5" s="110" t="s">
        <v>32</v>
      </c>
      <c r="Q5" s="110" t="s">
        <v>33</v>
      </c>
      <c r="R5" s="110" t="s">
        <v>0</v>
      </c>
      <c r="S5" s="110" t="s">
        <v>5</v>
      </c>
      <c r="T5" s="118" t="s">
        <v>83</v>
      </c>
      <c r="U5" s="119" t="s">
        <v>82</v>
      </c>
      <c r="V5" s="142" t="s">
        <v>95</v>
      </c>
      <c r="W5" s="136"/>
      <c r="X5" s="143" t="s">
        <v>91</v>
      </c>
      <c r="Y5" s="143" t="s">
        <v>92</v>
      </c>
      <c r="Z5" s="143" t="s">
        <v>93</v>
      </c>
      <c r="AA5" s="143" t="s">
        <v>94</v>
      </c>
      <c r="AB5" s="143" t="s">
        <v>209</v>
      </c>
    </row>
    <row r="6" spans="1:33" ht="13.5" customHeight="1">
      <c r="A6" s="273"/>
      <c r="B6" s="276"/>
      <c r="C6" s="279"/>
      <c r="D6" s="282"/>
      <c r="E6" s="283"/>
      <c r="F6" s="284"/>
      <c r="G6" s="285">
        <f>ROUND((F6/9),4)</f>
        <v>0</v>
      </c>
      <c r="H6" s="237">
        <f>ROUND(SUM(I6:I7),4)</f>
        <v>0</v>
      </c>
      <c r="I6" s="85">
        <f>ROUND(IF(NOT(_xlfn.ISFORMULA(J6)),J6/$G$6,0),4)</f>
        <v>0</v>
      </c>
      <c r="J6" s="86">
        <f>ROUND(IF(NOT(_xlfn.ISFORMULA($I6)),$I6*$G$8,0),4)</f>
        <v>0</v>
      </c>
      <c r="K6" s="87">
        <f>ROUND(IFERROR(J6/$L$6,0),4)</f>
        <v>0</v>
      </c>
      <c r="L6" s="238">
        <f>ROUND(SUM(J6:J7),4)</f>
        <v>0</v>
      </c>
      <c r="M6" s="88"/>
      <c r="N6" s="88"/>
      <c r="O6" s="32"/>
      <c r="P6" s="32"/>
      <c r="Q6" s="32"/>
      <c r="R6" s="32"/>
      <c r="S6" s="89"/>
      <c r="T6" s="204" t="str">
        <f ca="1">IF(D6="","",DATE(YEAR(TODAY()),MONTH(DATEVALUE(D6&amp;"1")),1))</f>
        <v/>
      </c>
      <c r="U6" s="205" t="str">
        <f>IF(D6="","",EOMONTH(T6,0))</f>
        <v/>
      </c>
      <c r="V6" s="135"/>
      <c r="W6" s="137"/>
      <c r="X6" s="138"/>
      <c r="Y6" s="138"/>
      <c r="Z6" s="138"/>
      <c r="AA6" s="138"/>
      <c r="AB6" s="139"/>
      <c r="AC6" s="15"/>
    </row>
    <row r="7" spans="1:33" ht="14.25" customHeight="1" thickBot="1">
      <c r="A7" s="274"/>
      <c r="B7" s="277"/>
      <c r="C7" s="280"/>
      <c r="D7" s="217"/>
      <c r="E7" s="219"/>
      <c r="F7" s="221"/>
      <c r="G7" s="223"/>
      <c r="H7" s="225"/>
      <c r="I7" s="93">
        <f>ROUND(IF(NOT(_xlfn.ISFORMULA(J7)),J7/$G$6,0),4)</f>
        <v>0</v>
      </c>
      <c r="J7" s="86">
        <f>ROUND(IF(NOT(_xlfn.ISFORMULA($I7)),$I7*$G$8,0),4)</f>
        <v>0</v>
      </c>
      <c r="K7" s="95">
        <f>ROUND(IFERROR(J7/$L$6,0),4)</f>
        <v>0</v>
      </c>
      <c r="L7" s="227"/>
      <c r="M7" s="96"/>
      <c r="N7" s="96"/>
      <c r="O7" s="97"/>
      <c r="P7" s="97"/>
      <c r="Q7" s="97"/>
      <c r="R7" s="97"/>
      <c r="S7" s="98"/>
      <c r="T7" s="190"/>
      <c r="U7" s="192"/>
      <c r="V7" s="135"/>
      <c r="W7" s="137"/>
      <c r="X7" s="138"/>
      <c r="Y7" s="138"/>
      <c r="Z7" s="138"/>
      <c r="AA7" s="138"/>
      <c r="AB7" s="139"/>
      <c r="AC7" s="15"/>
    </row>
    <row r="8" spans="1:33" ht="13.5" customHeight="1">
      <c r="A8" s="274"/>
      <c r="B8" s="277"/>
      <c r="C8" s="280"/>
      <c r="D8" s="216"/>
      <c r="E8" s="218"/>
      <c r="F8" s="220"/>
      <c r="G8" s="222">
        <f>ROUND((F8/9),4)</f>
        <v>0</v>
      </c>
      <c r="H8" s="224">
        <f>ROUND(SUM(I8:I9),4)</f>
        <v>0</v>
      </c>
      <c r="I8" s="85">
        <f>ROUND(IF(NOT(_xlfn.ISFORMULA(J8)),J8/$G$8,0),4)</f>
        <v>0</v>
      </c>
      <c r="J8" s="86">
        <f>ROUND(IF(NOT(_xlfn.ISFORMULA($I8)),$I8*$G$8,0),4)</f>
        <v>0</v>
      </c>
      <c r="K8" s="87">
        <f>ROUND(IFERROR(J8/$L$8,0),4)</f>
        <v>0</v>
      </c>
      <c r="L8" s="226">
        <f>ROUND(SUM(J8:J9),4)</f>
        <v>0</v>
      </c>
      <c r="M8" s="88"/>
      <c r="N8" s="88"/>
      <c r="O8" s="32"/>
      <c r="P8" s="32"/>
      <c r="Q8" s="32"/>
      <c r="R8" s="32"/>
      <c r="S8" s="89"/>
      <c r="T8" s="189" t="str">
        <f ca="1">IF(D8="","",DATE(YEAR(TODAY()),MONTH(DATEVALUE(D8&amp;"1")),1))</f>
        <v/>
      </c>
      <c r="U8" s="191" t="str">
        <f>IF(D8="","",EOMONTH(T8,0))</f>
        <v/>
      </c>
      <c r="V8" s="135"/>
      <c r="W8" s="137"/>
      <c r="X8" s="138"/>
      <c r="Y8" s="138"/>
      <c r="Z8" s="138"/>
      <c r="AA8" s="138"/>
      <c r="AB8" s="139"/>
      <c r="AC8" s="15"/>
    </row>
    <row r="9" spans="1:33" ht="14.25" customHeight="1" thickBot="1">
      <c r="A9" s="274"/>
      <c r="B9" s="277"/>
      <c r="C9" s="280"/>
      <c r="D9" s="217"/>
      <c r="E9" s="219"/>
      <c r="F9" s="221"/>
      <c r="G9" s="223"/>
      <c r="H9" s="225"/>
      <c r="I9" s="93">
        <f>ROUND(IF(NOT(_xlfn.ISFORMULA(J9)),J9/$G$8,0),4)</f>
        <v>0</v>
      </c>
      <c r="J9" s="94">
        <f>ROUND(IF(NOT(_xlfn.ISFORMULA($I9)),$I9*$G$8,0),4)</f>
        <v>0</v>
      </c>
      <c r="K9" s="95">
        <f>ROUND(IFERROR(J9/$L$8,0),4)</f>
        <v>0</v>
      </c>
      <c r="L9" s="227"/>
      <c r="M9" s="96"/>
      <c r="N9" s="96"/>
      <c r="O9" s="97"/>
      <c r="P9" s="97"/>
      <c r="Q9" s="97"/>
      <c r="R9" s="97"/>
      <c r="S9" s="98"/>
      <c r="T9" s="190"/>
      <c r="U9" s="192"/>
      <c r="V9" s="135"/>
      <c r="W9" s="137"/>
      <c r="X9" s="138"/>
      <c r="Y9" s="138"/>
      <c r="Z9" s="138"/>
      <c r="AA9" s="138"/>
      <c r="AB9" s="139"/>
      <c r="AC9" s="15"/>
    </row>
    <row r="10" spans="1:33" ht="13.5" customHeight="1">
      <c r="A10" s="274"/>
      <c r="B10" s="277"/>
      <c r="C10" s="280"/>
      <c r="D10" s="216"/>
      <c r="E10" s="218"/>
      <c r="F10" s="220"/>
      <c r="G10" s="222">
        <f>ROUND((F10/9),4)</f>
        <v>0</v>
      </c>
      <c r="H10" s="224">
        <f>ROUND(SUM(I10:I11),4)</f>
        <v>0</v>
      </c>
      <c r="I10" s="85">
        <f>ROUND(IF(NOT(_xlfn.ISFORMULA(J10)),J10/$G$10,0),4)</f>
        <v>0</v>
      </c>
      <c r="J10" s="86">
        <f>ROUND(IF(NOT(_xlfn.ISFORMULA($I10)),$I10*$G$10,0),4)</f>
        <v>0</v>
      </c>
      <c r="K10" s="87">
        <f>ROUND(IFERROR(J10/$L$10,0),4)</f>
        <v>0</v>
      </c>
      <c r="L10" s="226">
        <f>ROUND(SUM(J10:J11),4)</f>
        <v>0</v>
      </c>
      <c r="M10" s="88"/>
      <c r="N10" s="88"/>
      <c r="O10" s="32"/>
      <c r="P10" s="32"/>
      <c r="Q10" s="32"/>
      <c r="R10" s="32"/>
      <c r="S10" s="89"/>
      <c r="T10" s="189" t="str">
        <f ca="1">IF(D10="","",DATE(YEAR(TODAY()),MONTH(DATEVALUE(D10&amp;"1")),1))</f>
        <v/>
      </c>
      <c r="U10" s="191" t="str">
        <f>IF(D10="","",EOMONTH(T10,0))</f>
        <v/>
      </c>
      <c r="V10" s="135"/>
      <c r="W10" s="137"/>
      <c r="X10" s="138"/>
      <c r="Y10" s="138"/>
      <c r="Z10" s="138"/>
      <c r="AA10" s="138"/>
      <c r="AB10" s="139"/>
      <c r="AC10" s="15"/>
    </row>
    <row r="11" spans="1:33" ht="14.25" customHeight="1" thickBot="1">
      <c r="A11" s="274"/>
      <c r="B11" s="277"/>
      <c r="C11" s="280"/>
      <c r="D11" s="217"/>
      <c r="E11" s="219"/>
      <c r="F11" s="221"/>
      <c r="G11" s="223"/>
      <c r="H11" s="225"/>
      <c r="I11" s="93">
        <f>ROUND(IF(NOT(_xlfn.ISFORMULA(J11)),J11/$G$10,0),4)</f>
        <v>0</v>
      </c>
      <c r="J11" s="94">
        <f>ROUND(IF(NOT(_xlfn.ISFORMULA($I11)),$I11*$G$10,0),4)</f>
        <v>0</v>
      </c>
      <c r="K11" s="95">
        <f>ROUND(IFERROR(J11/$L$10,0),4)</f>
        <v>0</v>
      </c>
      <c r="L11" s="227"/>
      <c r="M11" s="96"/>
      <c r="N11" s="96"/>
      <c r="O11" s="97"/>
      <c r="P11" s="97"/>
      <c r="Q11" s="97"/>
      <c r="R11" s="97"/>
      <c r="S11" s="98"/>
      <c r="T11" s="190"/>
      <c r="U11" s="192"/>
      <c r="V11" s="135"/>
      <c r="W11" s="137"/>
      <c r="X11" s="138"/>
      <c r="Y11" s="138"/>
      <c r="Z11" s="138"/>
      <c r="AA11" s="138"/>
      <c r="AB11" s="139"/>
      <c r="AC11" s="15"/>
    </row>
    <row r="12" spans="1:33" ht="13.5" customHeight="1">
      <c r="A12" s="274"/>
      <c r="B12" s="277"/>
      <c r="C12" s="280"/>
      <c r="D12" s="216"/>
      <c r="E12" s="218"/>
      <c r="F12" s="220"/>
      <c r="G12" s="222">
        <f>ROUND((F12/9),4)</f>
        <v>0</v>
      </c>
      <c r="H12" s="224">
        <f>ROUND(SUM(I12:I13),4)</f>
        <v>0</v>
      </c>
      <c r="I12" s="85">
        <f>ROUND(IF(NOT(_xlfn.ISFORMULA(J12)),J12/$G$12,0),4)</f>
        <v>0</v>
      </c>
      <c r="J12" s="86">
        <f>ROUND(IF(NOT(_xlfn.ISFORMULA($I12)),$I12*$G$12,0),4)</f>
        <v>0</v>
      </c>
      <c r="K12" s="87">
        <f>ROUND(IFERROR(J12/$L$12,0),4)</f>
        <v>0</v>
      </c>
      <c r="L12" s="226">
        <f>ROUND(SUM(J12:J13),4)</f>
        <v>0</v>
      </c>
      <c r="M12" s="88"/>
      <c r="N12" s="88"/>
      <c r="O12" s="32"/>
      <c r="P12" s="32"/>
      <c r="Q12" s="32"/>
      <c r="R12" s="32"/>
      <c r="S12" s="89"/>
      <c r="T12" s="189" t="str">
        <f ca="1">IF(D12="","",DATE(YEAR(TODAY()),MONTH(DATEVALUE(D12&amp;"1")),1))</f>
        <v/>
      </c>
      <c r="U12" s="191" t="str">
        <f>IF(D12="","",EOMONTH(T12,0))</f>
        <v/>
      </c>
      <c r="V12" s="135"/>
      <c r="W12" s="137"/>
      <c r="X12" s="138"/>
      <c r="Y12" s="138"/>
      <c r="Z12" s="138"/>
      <c r="AA12" s="138"/>
      <c r="AB12" s="139"/>
      <c r="AC12" s="15"/>
    </row>
    <row r="13" spans="1:33" ht="14.25" customHeight="1" thickBot="1">
      <c r="A13" s="274"/>
      <c r="B13" s="277"/>
      <c r="C13" s="280"/>
      <c r="D13" s="217"/>
      <c r="E13" s="219"/>
      <c r="F13" s="221"/>
      <c r="G13" s="223"/>
      <c r="H13" s="225"/>
      <c r="I13" s="93">
        <f>ROUND(IF(NOT(_xlfn.ISFORMULA(J13)),J13/$G$12,0),4)</f>
        <v>0</v>
      </c>
      <c r="J13" s="94">
        <f>ROUND(IF(NOT(_xlfn.ISFORMULA($I13)),$I13*$G$12,0),4)</f>
        <v>0</v>
      </c>
      <c r="K13" s="95">
        <f>ROUND(IFERROR(J13/$L$12,0),4)</f>
        <v>0</v>
      </c>
      <c r="L13" s="227"/>
      <c r="M13" s="96"/>
      <c r="N13" s="96"/>
      <c r="O13" s="97"/>
      <c r="P13" s="97"/>
      <c r="Q13" s="97"/>
      <c r="R13" s="97"/>
      <c r="S13" s="98"/>
      <c r="T13" s="190"/>
      <c r="U13" s="192"/>
      <c r="V13" s="135"/>
      <c r="W13" s="137"/>
      <c r="X13" s="138"/>
      <c r="Y13" s="138"/>
      <c r="Z13" s="138"/>
      <c r="AA13" s="138"/>
      <c r="AB13" s="139"/>
      <c r="AC13" s="15"/>
    </row>
    <row r="14" spans="1:33" ht="13.5" customHeight="1">
      <c r="A14" s="274"/>
      <c r="B14" s="277"/>
      <c r="C14" s="280"/>
      <c r="D14" s="216"/>
      <c r="E14" s="218"/>
      <c r="F14" s="220"/>
      <c r="G14" s="222">
        <f>ROUND((F14/9),4)</f>
        <v>0</v>
      </c>
      <c r="H14" s="224">
        <f>ROUND(SUM(I14:I15),4)</f>
        <v>0</v>
      </c>
      <c r="I14" s="85">
        <f>ROUND(IF(NOT(_xlfn.ISFORMULA(J14)),J14/$G$14,0),4)</f>
        <v>0</v>
      </c>
      <c r="J14" s="86">
        <f>ROUND(IF(NOT(_xlfn.ISFORMULA($I14)),$I14*$G$14,0),4)</f>
        <v>0</v>
      </c>
      <c r="K14" s="87">
        <f>ROUND(IFERROR(J14/$L$14,0),4)</f>
        <v>0</v>
      </c>
      <c r="L14" s="226">
        <f>ROUND(SUM(J14:J15),4)</f>
        <v>0</v>
      </c>
      <c r="M14" s="88"/>
      <c r="N14" s="88"/>
      <c r="O14" s="32"/>
      <c r="P14" s="32"/>
      <c r="Q14" s="32"/>
      <c r="R14" s="32"/>
      <c r="S14" s="89"/>
      <c r="T14" s="189" t="str">
        <f ca="1">IF(D14="","",DATE(YEAR(TODAY()),MONTH(DATEVALUE(D14&amp;"1")),1))</f>
        <v/>
      </c>
      <c r="U14" s="191" t="str">
        <f>IF(D14="","",EOMONTH(T14,0))</f>
        <v/>
      </c>
      <c r="V14" s="135"/>
      <c r="W14" s="137"/>
      <c r="X14" s="138"/>
      <c r="Y14" s="138"/>
      <c r="Z14" s="138"/>
      <c r="AA14" s="138"/>
      <c r="AB14" s="139"/>
      <c r="AC14" s="15"/>
    </row>
    <row r="15" spans="1:33" ht="14.25" customHeight="1" thickBot="1">
      <c r="A15" s="274"/>
      <c r="B15" s="277"/>
      <c r="C15" s="280"/>
      <c r="D15" s="217"/>
      <c r="E15" s="219"/>
      <c r="F15" s="221"/>
      <c r="G15" s="223"/>
      <c r="H15" s="225"/>
      <c r="I15" s="93">
        <f>ROUND(IF(NOT(_xlfn.ISFORMULA(J15)),J15/$G$14,0),4)</f>
        <v>0</v>
      </c>
      <c r="J15" s="94">
        <f>ROUND(IF(NOT(_xlfn.ISFORMULA($I15)),$I15*$G$14,0),4)</f>
        <v>0</v>
      </c>
      <c r="K15" s="95">
        <f>ROUND(IFERROR(J15/$L$14,0),4)</f>
        <v>0</v>
      </c>
      <c r="L15" s="227"/>
      <c r="M15" s="96"/>
      <c r="N15" s="96"/>
      <c r="O15" s="97"/>
      <c r="P15" s="97"/>
      <c r="Q15" s="97"/>
      <c r="R15" s="97"/>
      <c r="S15" s="98"/>
      <c r="T15" s="190"/>
      <c r="U15" s="192"/>
      <c r="V15" s="135"/>
      <c r="W15" s="137"/>
      <c r="X15" s="138"/>
      <c r="Y15" s="138"/>
      <c r="Z15" s="138"/>
      <c r="AA15" s="138"/>
      <c r="AB15" s="139"/>
      <c r="AC15" s="15"/>
    </row>
    <row r="16" spans="1:33" ht="13.5" customHeight="1">
      <c r="A16" s="274"/>
      <c r="B16" s="277"/>
      <c r="C16" s="280"/>
      <c r="D16" s="216"/>
      <c r="E16" s="218"/>
      <c r="F16" s="220"/>
      <c r="G16" s="222">
        <f>ROUND((F16/9),4)</f>
        <v>0</v>
      </c>
      <c r="H16" s="224">
        <f>ROUND(SUM(I16:I17),4)</f>
        <v>0</v>
      </c>
      <c r="I16" s="85">
        <f>ROUND(IF(NOT(_xlfn.ISFORMULA(J16)),J16/$G$16,0),4)</f>
        <v>0</v>
      </c>
      <c r="J16" s="86">
        <f>ROUND(IF(NOT(_xlfn.ISFORMULA($I16)),$I16*$G$16,0),4)</f>
        <v>0</v>
      </c>
      <c r="K16" s="87">
        <f>ROUND(IFERROR(J16/$L$16,0),4)</f>
        <v>0</v>
      </c>
      <c r="L16" s="226">
        <f>ROUND(SUM(J16:J17),4)</f>
        <v>0</v>
      </c>
      <c r="M16" s="88"/>
      <c r="N16" s="88"/>
      <c r="O16" s="32"/>
      <c r="P16" s="32"/>
      <c r="Q16" s="32"/>
      <c r="R16" s="32"/>
      <c r="S16" s="89"/>
      <c r="T16" s="189" t="str">
        <f ca="1">IF(D16="","",DATE(YEAR(TODAY()),MONTH(DATEVALUE(D16&amp;"1")),1))</f>
        <v/>
      </c>
      <c r="U16" s="191" t="str">
        <f>IF(D16="","",EOMONTH(T16,0))</f>
        <v/>
      </c>
      <c r="V16" s="135"/>
      <c r="W16" s="137"/>
      <c r="X16" s="138"/>
      <c r="Y16" s="138"/>
      <c r="Z16" s="138"/>
      <c r="AA16" s="138"/>
      <c r="AB16" s="139"/>
      <c r="AC16" s="15"/>
    </row>
    <row r="17" spans="1:29" ht="14.25" customHeight="1" thickBot="1">
      <c r="A17" s="274"/>
      <c r="B17" s="277"/>
      <c r="C17" s="280"/>
      <c r="D17" s="217"/>
      <c r="E17" s="219"/>
      <c r="F17" s="221"/>
      <c r="G17" s="223"/>
      <c r="H17" s="225"/>
      <c r="I17" s="93">
        <f>ROUND(IF(NOT(_xlfn.ISFORMULA(J17)),J17/$G$16,0),4)</f>
        <v>0</v>
      </c>
      <c r="J17" s="94">
        <f>ROUND(IF(NOT(_xlfn.ISFORMULA($I17)),$I17*$G$16,0),4)</f>
        <v>0</v>
      </c>
      <c r="K17" s="95">
        <f>ROUND(IFERROR(J17/$L$16,0),4)</f>
        <v>0</v>
      </c>
      <c r="L17" s="227"/>
      <c r="M17" s="96"/>
      <c r="N17" s="96"/>
      <c r="O17" s="97"/>
      <c r="P17" s="97"/>
      <c r="Q17" s="97"/>
      <c r="R17" s="97"/>
      <c r="S17" s="98"/>
      <c r="T17" s="190"/>
      <c r="U17" s="192"/>
      <c r="V17" s="135"/>
      <c r="W17" s="137"/>
      <c r="X17" s="138"/>
      <c r="Y17" s="138"/>
      <c r="Z17" s="138"/>
      <c r="AA17" s="138"/>
      <c r="AB17" s="139"/>
      <c r="AC17" s="15"/>
    </row>
    <row r="18" spans="1:29" ht="13.5" customHeight="1">
      <c r="A18" s="274"/>
      <c r="B18" s="277"/>
      <c r="C18" s="280"/>
      <c r="D18" s="216"/>
      <c r="E18" s="218"/>
      <c r="F18" s="220"/>
      <c r="G18" s="222">
        <f>ROUND((F18/9),4)</f>
        <v>0</v>
      </c>
      <c r="H18" s="224">
        <f>ROUND(SUM(I18:I19),4)</f>
        <v>0</v>
      </c>
      <c r="I18" s="85">
        <f>ROUND(IF(NOT(_xlfn.ISFORMULA(J18)),J18/$G$18,0),4)</f>
        <v>0</v>
      </c>
      <c r="J18" s="86">
        <f>ROUND(IF(NOT(_xlfn.ISFORMULA($I18)),$I18*$G$18,0),4)</f>
        <v>0</v>
      </c>
      <c r="K18" s="87">
        <f>ROUND(IFERROR(J18/$L$20,0),4)</f>
        <v>0</v>
      </c>
      <c r="L18" s="226">
        <f>ROUND(SUM(J18:J19),4)</f>
        <v>0</v>
      </c>
      <c r="M18" s="88"/>
      <c r="N18" s="88"/>
      <c r="O18" s="32"/>
      <c r="P18" s="32"/>
      <c r="Q18" s="32"/>
      <c r="R18" s="32"/>
      <c r="S18" s="89"/>
      <c r="T18" s="189" t="str">
        <f ca="1">IF(D18="","",DATE(YEAR(TODAY()),MONTH(DATEVALUE(D18&amp;"1")),1))</f>
        <v/>
      </c>
      <c r="U18" s="191" t="str">
        <f>IF(D18="","",EOMONTH(T18,0))</f>
        <v/>
      </c>
      <c r="V18" s="135"/>
      <c r="W18" s="137"/>
      <c r="X18" s="138"/>
      <c r="Y18" s="138"/>
      <c r="Z18" s="138"/>
      <c r="AA18" s="138"/>
      <c r="AB18" s="139"/>
      <c r="AC18" s="15"/>
    </row>
    <row r="19" spans="1:29" ht="14.25" customHeight="1" thickBot="1">
      <c r="A19" s="274"/>
      <c r="B19" s="277"/>
      <c r="C19" s="280"/>
      <c r="D19" s="217"/>
      <c r="E19" s="219"/>
      <c r="F19" s="221"/>
      <c r="G19" s="223"/>
      <c r="H19" s="225"/>
      <c r="I19" s="93">
        <f>ROUND(IF(NOT(_xlfn.ISFORMULA(J19)),J19/$G$18,0),4)</f>
        <v>0</v>
      </c>
      <c r="J19" s="94">
        <f>ROUND(IF(NOT(_xlfn.ISFORMULA($I19)),$I19*$G$18,0),4)</f>
        <v>0</v>
      </c>
      <c r="K19" s="95">
        <f>ROUND(IFERROR(J19/$L$20,0),4)</f>
        <v>0</v>
      </c>
      <c r="L19" s="227"/>
      <c r="M19" s="96"/>
      <c r="N19" s="96"/>
      <c r="O19" s="97"/>
      <c r="P19" s="97"/>
      <c r="Q19" s="97"/>
      <c r="R19" s="97"/>
      <c r="S19" s="98"/>
      <c r="T19" s="190"/>
      <c r="U19" s="192"/>
      <c r="V19" s="135"/>
      <c r="W19" s="137"/>
      <c r="X19" s="138"/>
      <c r="Y19" s="138"/>
      <c r="Z19" s="138"/>
      <c r="AA19" s="138"/>
      <c r="AB19" s="139"/>
      <c r="AC19" s="15"/>
    </row>
    <row r="20" spans="1:29" ht="13.5" customHeight="1">
      <c r="A20" s="274"/>
      <c r="B20" s="277"/>
      <c r="C20" s="280"/>
      <c r="D20" s="216"/>
      <c r="E20" s="218"/>
      <c r="F20" s="220"/>
      <c r="G20" s="222">
        <f>ROUND((F20/9),4)</f>
        <v>0</v>
      </c>
      <c r="H20" s="224">
        <f>ROUND(SUM(I20:I21),4)</f>
        <v>0</v>
      </c>
      <c r="I20" s="85">
        <f>ROUND(IF(NOT(_xlfn.ISFORMULA(J20)),J20/$G$20,0),4)</f>
        <v>0</v>
      </c>
      <c r="J20" s="86">
        <f>ROUND(IF(NOT(_xlfn.ISFORMULA($I20)),$I20*$G$20,0),4)</f>
        <v>0</v>
      </c>
      <c r="K20" s="87">
        <f>ROUND(IFERROR(J20/$L$20,0),4)</f>
        <v>0</v>
      </c>
      <c r="L20" s="226">
        <f>ROUND(SUM(J20:J21),4)</f>
        <v>0</v>
      </c>
      <c r="M20" s="88"/>
      <c r="N20" s="88"/>
      <c r="O20" s="32"/>
      <c r="P20" s="32"/>
      <c r="Q20" s="32"/>
      <c r="R20" s="32"/>
      <c r="S20" s="89"/>
      <c r="T20" s="189" t="str">
        <f ca="1">IF(D20="","",DATE(YEAR(TODAY()),MONTH(DATEVALUE(D20&amp;"1")),1))</f>
        <v/>
      </c>
      <c r="U20" s="191" t="str">
        <f>IF(D20="","",EOMONTH(T20,0))</f>
        <v/>
      </c>
      <c r="V20" s="135"/>
      <c r="W20" s="137"/>
      <c r="X20" s="138"/>
      <c r="Y20" s="138"/>
      <c r="Z20" s="138"/>
      <c r="AA20" s="138"/>
      <c r="AB20" s="139"/>
      <c r="AC20" s="15"/>
    </row>
    <row r="21" spans="1:29" ht="14.25" customHeight="1" thickBot="1">
      <c r="A21" s="275"/>
      <c r="B21" s="278"/>
      <c r="C21" s="281"/>
      <c r="D21" s="217"/>
      <c r="E21" s="219"/>
      <c r="F21" s="221"/>
      <c r="G21" s="223"/>
      <c r="H21" s="225"/>
      <c r="I21" s="93">
        <f>ROUND(IF(NOT(_xlfn.ISFORMULA(J21)),J21/$G$20,0),4)</f>
        <v>0</v>
      </c>
      <c r="J21" s="94">
        <f>ROUND(IF(NOT(_xlfn.ISFORMULA($I21)),$I21*$G$20,0),4)</f>
        <v>0</v>
      </c>
      <c r="K21" s="95">
        <f>ROUND(IFERROR(J21/$L$20,0),4)</f>
        <v>0</v>
      </c>
      <c r="L21" s="227"/>
      <c r="M21" s="96"/>
      <c r="N21" s="96"/>
      <c r="O21" s="97"/>
      <c r="P21" s="97"/>
      <c r="Q21" s="97"/>
      <c r="R21" s="97"/>
      <c r="S21" s="98"/>
      <c r="T21" s="190"/>
      <c r="U21" s="192"/>
      <c r="V21" s="135"/>
      <c r="W21" s="137"/>
      <c r="X21" s="138"/>
      <c r="Y21" s="138"/>
      <c r="Z21" s="138"/>
      <c r="AA21" s="138"/>
      <c r="AB21" s="139"/>
      <c r="AC21" s="15"/>
    </row>
    <row r="22" spans="1:29" s="51" customFormat="1" ht="14.25" thickBot="1">
      <c r="A22" s="126"/>
      <c r="B22" s="127"/>
      <c r="C22" s="127"/>
      <c r="D22" s="99"/>
      <c r="E22" s="99"/>
      <c r="F22" s="99"/>
      <c r="G22" s="99" t="s">
        <v>87</v>
      </c>
      <c r="H22" s="100">
        <f>SUM(H6:H21)</f>
        <v>0</v>
      </c>
      <c r="I22" s="100">
        <f>SUM(I6:I21)</f>
        <v>0</v>
      </c>
      <c r="J22" s="101">
        <f>SUM(J6:J21)</f>
        <v>0</v>
      </c>
      <c r="K22" s="100"/>
      <c r="L22" s="102">
        <f>SUM(L6:L21)</f>
        <v>0</v>
      </c>
      <c r="M22" s="103"/>
      <c r="N22" s="103"/>
      <c r="O22" s="104"/>
      <c r="P22" s="104"/>
      <c r="Q22" s="104"/>
      <c r="R22" s="104"/>
      <c r="S22" s="105"/>
      <c r="T22" s="105"/>
      <c r="U22" s="120"/>
      <c r="V22" s="135"/>
      <c r="W22" s="137"/>
      <c r="X22" s="138"/>
      <c r="Y22" s="138"/>
      <c r="Z22" s="138"/>
      <c r="AA22" s="138"/>
      <c r="AB22" s="139"/>
    </row>
    <row r="23" spans="1:29">
      <c r="A23" s="231"/>
      <c r="B23" s="232"/>
      <c r="C23" s="233"/>
      <c r="D23" s="234"/>
      <c r="E23" s="202"/>
      <c r="F23" s="235"/>
      <c r="G23" s="236">
        <f>ROUND((F23/9),4)</f>
        <v>0</v>
      </c>
      <c r="H23" s="239">
        <f>ROUND(SUM(I23:I24),4)</f>
        <v>0</v>
      </c>
      <c r="I23" s="52">
        <f>ROUND(IF(NOT(_xlfn.ISFORMULA(J23)),J23/$G$23,0),4)</f>
        <v>0</v>
      </c>
      <c r="J23" s="53">
        <f>ROUND(IF(NOT(_xlfn.ISFORMULA($I23)),$I23*$G$23,0),4)</f>
        <v>0</v>
      </c>
      <c r="K23" s="61">
        <f>ROUND(IFERROR(J23/$L$23,0),4)</f>
        <v>0</v>
      </c>
      <c r="L23" s="240">
        <f>ROUND(SUM(J23:J24),4)</f>
        <v>0</v>
      </c>
      <c r="M23" s="90"/>
      <c r="N23" s="90"/>
      <c r="O23" s="91"/>
      <c r="P23" s="91"/>
      <c r="Q23" s="91"/>
      <c r="R23" s="91"/>
      <c r="S23" s="92"/>
      <c r="T23" s="206" t="str">
        <f ca="1">IF(D23="","",DATE(YEAR(TODAY()),MONTH(DATEVALUE(D23&amp;"1")),1))</f>
        <v/>
      </c>
      <c r="U23" s="207" t="str">
        <f>IF(D23="","",EOMONTH(T23,0))</f>
        <v/>
      </c>
      <c r="V23" s="135"/>
      <c r="W23" s="137"/>
      <c r="X23" s="138"/>
      <c r="Y23" s="138"/>
      <c r="Z23" s="138"/>
      <c r="AA23" s="138"/>
      <c r="AB23" s="139"/>
      <c r="AC23" s="15"/>
    </row>
    <row r="24" spans="1:29" ht="14.25" thickBot="1">
      <c r="A24" s="228"/>
      <c r="B24" s="229"/>
      <c r="C24" s="230"/>
      <c r="D24" s="201"/>
      <c r="E24" s="203"/>
      <c r="F24" s="209"/>
      <c r="G24" s="211"/>
      <c r="H24" s="213"/>
      <c r="I24" s="93">
        <f>ROUND(IF(NOT(_xlfn.ISFORMULA(J24)),J24/$G$23,0),4)</f>
        <v>0</v>
      </c>
      <c r="J24" s="94">
        <f>ROUND(IF(NOT(_xlfn.ISFORMULA($I24)),$I24*$G$23,0),4)</f>
        <v>0</v>
      </c>
      <c r="K24" s="95">
        <f>ROUND(IFERROR(J24/$L$23,0),4)</f>
        <v>0</v>
      </c>
      <c r="L24" s="215"/>
      <c r="M24" s="96"/>
      <c r="N24" s="96"/>
      <c r="O24" s="97"/>
      <c r="P24" s="97"/>
      <c r="Q24" s="97"/>
      <c r="R24" s="97"/>
      <c r="S24" s="98"/>
      <c r="T24" s="197"/>
      <c r="U24" s="199"/>
      <c r="V24" s="135"/>
      <c r="W24" s="137"/>
      <c r="X24" s="138"/>
      <c r="Y24" s="138"/>
      <c r="Z24" s="138"/>
      <c r="AA24" s="138"/>
      <c r="AB24" s="139"/>
      <c r="AC24" s="15"/>
    </row>
    <row r="25" spans="1:29">
      <c r="A25" s="228"/>
      <c r="B25" s="229"/>
      <c r="C25" s="230"/>
      <c r="D25" s="200"/>
      <c r="E25" s="202"/>
      <c r="F25" s="208"/>
      <c r="G25" s="210">
        <f>ROUND((F25/9),4)</f>
        <v>0</v>
      </c>
      <c r="H25" s="212">
        <f>ROUND(SUM(I25:I26),4)</f>
        <v>0</v>
      </c>
      <c r="I25" s="85">
        <f>ROUND(IF(NOT(_xlfn.ISFORMULA(J25)),J25/$G$25,0),4)</f>
        <v>0</v>
      </c>
      <c r="J25" s="86">
        <f>ROUND(IF(NOT(_xlfn.ISFORMULA($I25)),$I25*$G$25,0),4)</f>
        <v>0</v>
      </c>
      <c r="K25" s="87">
        <f>ROUND(IFERROR(J25/$L$25,0),4)</f>
        <v>0</v>
      </c>
      <c r="L25" s="214">
        <f>ROUND(SUM(J25:J26),4)</f>
        <v>0</v>
      </c>
      <c r="M25" s="88"/>
      <c r="N25" s="88"/>
      <c r="O25" s="32"/>
      <c r="P25" s="32"/>
      <c r="Q25" s="32"/>
      <c r="R25" s="32"/>
      <c r="S25" s="89"/>
      <c r="T25" s="196" t="str">
        <f ca="1">IF(D25="","",DATE(YEAR(TODAY()),MONTH(DATEVALUE(D25&amp;"1")),1))</f>
        <v/>
      </c>
      <c r="U25" s="198" t="str">
        <f>IF(D25="","",EOMONTH(T25,0))</f>
        <v/>
      </c>
      <c r="V25" s="135"/>
      <c r="W25" s="137"/>
      <c r="X25" s="138"/>
      <c r="Y25" s="138"/>
      <c r="Z25" s="138"/>
      <c r="AA25" s="138"/>
      <c r="AB25" s="139"/>
      <c r="AC25" s="15"/>
    </row>
    <row r="26" spans="1:29" ht="14.25" thickBot="1">
      <c r="A26" s="228"/>
      <c r="B26" s="229"/>
      <c r="C26" s="230"/>
      <c r="D26" s="201"/>
      <c r="E26" s="203"/>
      <c r="F26" s="209"/>
      <c r="G26" s="211"/>
      <c r="H26" s="213"/>
      <c r="I26" s="93">
        <f>ROUND(IF(NOT(_xlfn.ISFORMULA(J26)),J26/$G$25,0),4)</f>
        <v>0</v>
      </c>
      <c r="J26" s="94">
        <f>ROUND(IF(NOT(_xlfn.ISFORMULA($I26)),$I26*$G$25,0),4)</f>
        <v>0</v>
      </c>
      <c r="K26" s="95">
        <f>ROUND(IFERROR(J26/$L$25,0),4)</f>
        <v>0</v>
      </c>
      <c r="L26" s="215"/>
      <c r="M26" s="96"/>
      <c r="N26" s="96"/>
      <c r="O26" s="97"/>
      <c r="P26" s="97"/>
      <c r="Q26" s="97"/>
      <c r="R26" s="97"/>
      <c r="S26" s="98"/>
      <c r="T26" s="197"/>
      <c r="U26" s="199"/>
      <c r="V26" s="135"/>
      <c r="W26" s="137"/>
      <c r="X26" s="138"/>
      <c r="Y26" s="138"/>
      <c r="Z26" s="138"/>
      <c r="AA26" s="138"/>
      <c r="AB26" s="139"/>
      <c r="AC26" s="15"/>
    </row>
    <row r="27" spans="1:29">
      <c r="A27" s="228"/>
      <c r="B27" s="229"/>
      <c r="C27" s="230"/>
      <c r="D27" s="200"/>
      <c r="E27" s="202"/>
      <c r="F27" s="208"/>
      <c r="G27" s="210">
        <f>ROUND((F27/9),4)</f>
        <v>0</v>
      </c>
      <c r="H27" s="212">
        <f>ROUND(SUM(I27:I28),4)</f>
        <v>0</v>
      </c>
      <c r="I27" s="85">
        <f>ROUND(IF(NOT(_xlfn.ISFORMULA(J27)),J27/$G$27,0),4)</f>
        <v>0</v>
      </c>
      <c r="J27" s="86">
        <f>ROUND(IF(NOT(_xlfn.ISFORMULA($I27)),$I27*$G$27,0),4)</f>
        <v>0</v>
      </c>
      <c r="K27" s="87">
        <f>ROUND(IFERROR(J27/$L$27,0),4)</f>
        <v>0</v>
      </c>
      <c r="L27" s="214">
        <f>ROUND(SUM(J27:J28),4)</f>
        <v>0</v>
      </c>
      <c r="M27" s="88"/>
      <c r="N27" s="88"/>
      <c r="O27" s="32"/>
      <c r="P27" s="32"/>
      <c r="Q27" s="32"/>
      <c r="R27" s="32"/>
      <c r="S27" s="89"/>
      <c r="T27" s="196" t="str">
        <f ca="1">IF(D27="","",DATE(YEAR(TODAY()),MONTH(DATEVALUE(D27&amp;"1")),1))</f>
        <v/>
      </c>
      <c r="U27" s="198" t="str">
        <f>IF(D27="","",EOMONTH(T27,0))</f>
        <v/>
      </c>
      <c r="V27" s="135"/>
      <c r="W27" s="137"/>
      <c r="X27" s="138"/>
      <c r="Y27" s="138"/>
      <c r="Z27" s="138"/>
      <c r="AA27" s="138"/>
      <c r="AB27" s="139"/>
      <c r="AC27" s="15"/>
    </row>
    <row r="28" spans="1:29" ht="14.25" thickBot="1">
      <c r="A28" s="228"/>
      <c r="B28" s="229"/>
      <c r="C28" s="230"/>
      <c r="D28" s="201"/>
      <c r="E28" s="203"/>
      <c r="F28" s="209"/>
      <c r="G28" s="211"/>
      <c r="H28" s="213"/>
      <c r="I28" s="93">
        <f>ROUND(IF(NOT(_xlfn.ISFORMULA(J28)),J28/$G$27,0),4)</f>
        <v>0</v>
      </c>
      <c r="J28" s="94">
        <f>ROUND(IF(NOT(_xlfn.ISFORMULA($I28)),$I28*$G$27,0),4)</f>
        <v>0</v>
      </c>
      <c r="K28" s="95">
        <f>ROUND(IFERROR(J28/$L$27,0),4)</f>
        <v>0</v>
      </c>
      <c r="L28" s="215"/>
      <c r="M28" s="96"/>
      <c r="N28" s="96"/>
      <c r="O28" s="97"/>
      <c r="P28" s="97"/>
      <c r="Q28" s="97"/>
      <c r="R28" s="97"/>
      <c r="S28" s="98"/>
      <c r="T28" s="197"/>
      <c r="U28" s="199"/>
      <c r="V28" s="135"/>
      <c r="W28" s="137"/>
      <c r="X28" s="138"/>
      <c r="Y28" s="138"/>
      <c r="Z28" s="138"/>
      <c r="AA28" s="138"/>
      <c r="AB28" s="139"/>
      <c r="AC28" s="15"/>
    </row>
    <row r="29" spans="1:29">
      <c r="A29" s="228"/>
      <c r="B29" s="229"/>
      <c r="C29" s="230"/>
      <c r="D29" s="200"/>
      <c r="E29" s="202"/>
      <c r="F29" s="208"/>
      <c r="G29" s="210">
        <f>ROUND((F29/9),4)</f>
        <v>0</v>
      </c>
      <c r="H29" s="212">
        <f>ROUND(SUM(I29:I30),4)</f>
        <v>0</v>
      </c>
      <c r="I29" s="85">
        <f>ROUND(IF(NOT(_xlfn.ISFORMULA(J29)),J29/$G$29,0),4)</f>
        <v>0</v>
      </c>
      <c r="J29" s="86">
        <f>ROUND(IF(NOT(_xlfn.ISFORMULA($I29)),$I29*$G$29,0),4)</f>
        <v>0</v>
      </c>
      <c r="K29" s="87">
        <f>ROUND(IFERROR(J29/$L$29,0),4)</f>
        <v>0</v>
      </c>
      <c r="L29" s="214">
        <f>ROUND(SUM(J29:J30),4)</f>
        <v>0</v>
      </c>
      <c r="M29" s="88"/>
      <c r="N29" s="88"/>
      <c r="O29" s="32"/>
      <c r="P29" s="32"/>
      <c r="Q29" s="32"/>
      <c r="R29" s="32"/>
      <c r="S29" s="89"/>
      <c r="T29" s="196" t="str">
        <f ca="1">IF(D29="","",DATE(YEAR(TODAY()),MONTH(DATEVALUE(D29&amp;"1")),1))</f>
        <v/>
      </c>
      <c r="U29" s="198" t="str">
        <f>IF(D29="","",EOMONTH(T29,0))</f>
        <v/>
      </c>
      <c r="V29" s="135"/>
      <c r="W29" s="137"/>
      <c r="X29" s="138"/>
      <c r="Y29" s="138"/>
      <c r="Z29" s="138"/>
      <c r="AA29" s="138"/>
      <c r="AB29" s="139"/>
      <c r="AC29" s="15"/>
    </row>
    <row r="30" spans="1:29" ht="14.25" thickBot="1">
      <c r="A30" s="228"/>
      <c r="B30" s="229"/>
      <c r="C30" s="230"/>
      <c r="D30" s="201"/>
      <c r="E30" s="203"/>
      <c r="F30" s="209"/>
      <c r="G30" s="211"/>
      <c r="H30" s="213"/>
      <c r="I30" s="93">
        <f>ROUND(IF(NOT(_xlfn.ISFORMULA(J30)),J30/$G$29,0),4)</f>
        <v>0</v>
      </c>
      <c r="J30" s="94">
        <f>ROUND(IF(NOT(_xlfn.ISFORMULA($I30)),$I30*$G$29,0),4)</f>
        <v>0</v>
      </c>
      <c r="K30" s="95">
        <f>ROUND(IFERROR(J30/$L$29,0),4)</f>
        <v>0</v>
      </c>
      <c r="L30" s="215"/>
      <c r="M30" s="96"/>
      <c r="N30" s="96"/>
      <c r="O30" s="97"/>
      <c r="P30" s="97"/>
      <c r="Q30" s="97"/>
      <c r="R30" s="97"/>
      <c r="S30" s="98"/>
      <c r="T30" s="197"/>
      <c r="U30" s="199"/>
      <c r="V30" s="135"/>
      <c r="W30" s="137"/>
      <c r="X30" s="138"/>
      <c r="Y30" s="138"/>
      <c r="Z30" s="138"/>
      <c r="AA30" s="138"/>
      <c r="AB30" s="139"/>
      <c r="AC30" s="15"/>
    </row>
    <row r="31" spans="1:29">
      <c r="A31" s="228"/>
      <c r="B31" s="229"/>
      <c r="C31" s="230"/>
      <c r="D31" s="200"/>
      <c r="E31" s="202"/>
      <c r="F31" s="208"/>
      <c r="G31" s="210">
        <f>ROUND((F31/9),4)</f>
        <v>0</v>
      </c>
      <c r="H31" s="212">
        <f>ROUND(SUM(I31:I32),4)</f>
        <v>0</v>
      </c>
      <c r="I31" s="85">
        <f>ROUND(IF(NOT(_xlfn.ISFORMULA(J31)),J31/$G$31,0),4)</f>
        <v>0</v>
      </c>
      <c r="J31" s="86">
        <f>ROUND(IF(NOT(_xlfn.ISFORMULA($I31)),$I31*$G$31,0),4)</f>
        <v>0</v>
      </c>
      <c r="K31" s="87">
        <f>ROUND(IFERROR(J31/$L$31,0),4)</f>
        <v>0</v>
      </c>
      <c r="L31" s="214">
        <f>ROUND(SUM(J31:J32),4)</f>
        <v>0</v>
      </c>
      <c r="M31" s="88"/>
      <c r="N31" s="88"/>
      <c r="O31" s="32"/>
      <c r="P31" s="32"/>
      <c r="Q31" s="32"/>
      <c r="R31" s="32"/>
      <c r="S31" s="89"/>
      <c r="T31" s="196" t="str">
        <f ca="1">IF(D31="","",DATE(YEAR(TODAY()),MONTH(DATEVALUE(D31&amp;"1")),1))</f>
        <v/>
      </c>
      <c r="U31" s="198" t="str">
        <f>IF(D31="","",EOMONTH(T31,0))</f>
        <v/>
      </c>
      <c r="V31" s="135"/>
      <c r="W31" s="137"/>
      <c r="X31" s="138"/>
      <c r="Y31" s="138"/>
      <c r="Z31" s="138"/>
      <c r="AA31" s="138"/>
      <c r="AB31" s="139"/>
      <c r="AC31" s="15"/>
    </row>
    <row r="32" spans="1:29" ht="14.25" thickBot="1">
      <c r="A32" s="228"/>
      <c r="B32" s="229"/>
      <c r="C32" s="230"/>
      <c r="D32" s="201"/>
      <c r="E32" s="203"/>
      <c r="F32" s="209"/>
      <c r="G32" s="211"/>
      <c r="H32" s="213"/>
      <c r="I32" s="93">
        <f>ROUND(IF(NOT(_xlfn.ISFORMULA(J32)),J32/$G$31,0),4)</f>
        <v>0</v>
      </c>
      <c r="J32" s="94">
        <f>ROUND(IF(NOT(_xlfn.ISFORMULA($I32)),$I32*$G$31,0),4)</f>
        <v>0</v>
      </c>
      <c r="K32" s="95">
        <f>ROUND(IFERROR(J32/$L$31,0),4)</f>
        <v>0</v>
      </c>
      <c r="L32" s="215"/>
      <c r="M32" s="96"/>
      <c r="N32" s="96"/>
      <c r="O32" s="97"/>
      <c r="P32" s="97"/>
      <c r="Q32" s="97"/>
      <c r="R32" s="97"/>
      <c r="S32" s="98"/>
      <c r="T32" s="197"/>
      <c r="U32" s="199"/>
      <c r="V32" s="135"/>
      <c r="W32" s="137"/>
      <c r="X32" s="138"/>
      <c r="Y32" s="138"/>
      <c r="Z32" s="138"/>
      <c r="AA32" s="138"/>
      <c r="AB32" s="139"/>
      <c r="AC32" s="15"/>
    </row>
    <row r="33" spans="1:29">
      <c r="A33" s="228"/>
      <c r="B33" s="229"/>
      <c r="C33" s="230"/>
      <c r="D33" s="200"/>
      <c r="E33" s="202"/>
      <c r="F33" s="208"/>
      <c r="G33" s="210">
        <f>ROUND((F33/9),4)</f>
        <v>0</v>
      </c>
      <c r="H33" s="212">
        <f>ROUND(SUM(I33:I34),4)</f>
        <v>0</v>
      </c>
      <c r="I33" s="85">
        <f>ROUND(IF(NOT(_xlfn.ISFORMULA(J33)),J33/$G$33,0),4)</f>
        <v>0</v>
      </c>
      <c r="J33" s="86">
        <f>ROUND(IF(NOT(_xlfn.ISFORMULA($I33)),$I33*$G$33,0),4)</f>
        <v>0</v>
      </c>
      <c r="K33" s="87">
        <f>ROUND(IFERROR(J33/$L$33,0),4)</f>
        <v>0</v>
      </c>
      <c r="L33" s="214">
        <f>ROUND(SUM(J33:J34),4)</f>
        <v>0</v>
      </c>
      <c r="M33" s="88"/>
      <c r="N33" s="88"/>
      <c r="O33" s="32"/>
      <c r="P33" s="32"/>
      <c r="Q33" s="32"/>
      <c r="R33" s="32"/>
      <c r="S33" s="89"/>
      <c r="T33" s="196" t="str">
        <f ca="1">IF(D33="","",DATE(YEAR(TODAY()),MONTH(DATEVALUE(D33&amp;"1")),1))</f>
        <v/>
      </c>
      <c r="U33" s="198" t="str">
        <f>IF(D33="","",EOMONTH(T33,0))</f>
        <v/>
      </c>
      <c r="V33" s="135"/>
      <c r="W33" s="137"/>
      <c r="X33" s="138"/>
      <c r="Y33" s="138"/>
      <c r="Z33" s="138"/>
      <c r="AA33" s="138"/>
      <c r="AB33" s="139"/>
      <c r="AC33" s="15"/>
    </row>
    <row r="34" spans="1:29" ht="14.25" thickBot="1">
      <c r="A34" s="228"/>
      <c r="B34" s="229"/>
      <c r="C34" s="230"/>
      <c r="D34" s="201"/>
      <c r="E34" s="203"/>
      <c r="F34" s="209"/>
      <c r="G34" s="211"/>
      <c r="H34" s="213"/>
      <c r="I34" s="93">
        <f>ROUND(IF(NOT(_xlfn.ISFORMULA(J34)),J34/$G$33,0),4)</f>
        <v>0</v>
      </c>
      <c r="J34" s="94">
        <f>ROUND(IF(NOT(_xlfn.ISFORMULA($I34)),$I34*$G$33,0),4)</f>
        <v>0</v>
      </c>
      <c r="K34" s="95">
        <f>ROUND(IFERROR(J34/$L$33,0),4)</f>
        <v>0</v>
      </c>
      <c r="L34" s="215"/>
      <c r="M34" s="96"/>
      <c r="N34" s="96"/>
      <c r="O34" s="97"/>
      <c r="P34" s="97"/>
      <c r="Q34" s="97"/>
      <c r="R34" s="97"/>
      <c r="S34" s="98"/>
      <c r="T34" s="197"/>
      <c r="U34" s="199"/>
      <c r="V34" s="135"/>
      <c r="W34" s="137"/>
      <c r="X34" s="138"/>
      <c r="Y34" s="138"/>
      <c r="Z34" s="138"/>
      <c r="AA34" s="138"/>
      <c r="AB34" s="139"/>
      <c r="AC34" s="15"/>
    </row>
    <row r="35" spans="1:29" s="51" customFormat="1" ht="14.25" thickBot="1">
      <c r="A35" s="126"/>
      <c r="B35" s="127"/>
      <c r="C35" s="127"/>
      <c r="D35" s="99"/>
      <c r="E35" s="99"/>
      <c r="F35" s="99"/>
      <c r="G35" s="99" t="s">
        <v>87</v>
      </c>
      <c r="H35" s="100">
        <f>SUM(H23:H34)</f>
        <v>0</v>
      </c>
      <c r="I35" s="100">
        <f>SUM(I23:I34)</f>
        <v>0</v>
      </c>
      <c r="J35" s="101">
        <f>SUM(J23:J34)</f>
        <v>0</v>
      </c>
      <c r="K35" s="100"/>
      <c r="L35" s="102">
        <f>SUM(L23:L34)</f>
        <v>0</v>
      </c>
      <c r="M35" s="103"/>
      <c r="N35" s="103"/>
      <c r="O35" s="104"/>
      <c r="P35" s="104"/>
      <c r="Q35" s="104"/>
      <c r="R35" s="104"/>
      <c r="S35" s="105"/>
      <c r="T35" s="105"/>
      <c r="U35" s="120"/>
      <c r="V35" s="135"/>
      <c r="W35" s="137"/>
      <c r="X35" s="138"/>
      <c r="Y35" s="138"/>
      <c r="Z35" s="138"/>
      <c r="AA35" s="138"/>
      <c r="AB35" s="139"/>
    </row>
    <row r="36" spans="1:29">
      <c r="A36" s="228"/>
      <c r="B36" s="229"/>
      <c r="C36" s="230"/>
      <c r="D36" s="200"/>
      <c r="E36" s="202"/>
      <c r="F36" s="208"/>
      <c r="G36" s="210">
        <f>ROUND((F36/9),4)</f>
        <v>0</v>
      </c>
      <c r="H36" s="212">
        <f>ROUND(SUM(I36:I37),4)</f>
        <v>0</v>
      </c>
      <c r="I36" s="85">
        <f>ROUND(IF(NOT(_xlfn.ISFORMULA(J36)),J36/$G$36,0),4)</f>
        <v>0</v>
      </c>
      <c r="J36" s="86">
        <f>ROUND(IF(NOT(_xlfn.ISFORMULA($I36)),$I36*$G$36,0),4)</f>
        <v>0</v>
      </c>
      <c r="K36" s="87">
        <f>ROUND(IFERROR(J36/$L$36,0),4)</f>
        <v>0</v>
      </c>
      <c r="L36" s="214">
        <f>ROUND(SUM(J36:J37),4)</f>
        <v>0</v>
      </c>
      <c r="M36" s="88"/>
      <c r="N36" s="88"/>
      <c r="O36" s="32"/>
      <c r="P36" s="32"/>
      <c r="Q36" s="32"/>
      <c r="R36" s="32"/>
      <c r="S36" s="89"/>
      <c r="T36" s="196" t="str">
        <f ca="1">IF(D36="","",DATE(YEAR(TODAY()),MONTH(DATEVALUE(D36&amp;"1")),1))</f>
        <v/>
      </c>
      <c r="U36" s="198" t="str">
        <f>IF(D36="","",EOMONTH(T36,0))</f>
        <v/>
      </c>
      <c r="V36" s="135"/>
      <c r="W36" s="137"/>
      <c r="X36" s="138"/>
      <c r="Y36" s="138"/>
      <c r="Z36" s="138"/>
      <c r="AA36" s="138"/>
      <c r="AB36" s="139"/>
      <c r="AC36" s="15"/>
    </row>
    <row r="37" spans="1:29" ht="14.25" thickBot="1">
      <c r="A37" s="228"/>
      <c r="B37" s="229"/>
      <c r="C37" s="230"/>
      <c r="D37" s="201"/>
      <c r="E37" s="203"/>
      <c r="F37" s="209"/>
      <c r="G37" s="211"/>
      <c r="H37" s="213"/>
      <c r="I37" s="93">
        <f>ROUND(IF(NOT(_xlfn.ISFORMULA(J37)),J37/$G$36,0),4)</f>
        <v>0</v>
      </c>
      <c r="J37" s="94">
        <f>ROUND(IF(NOT(_xlfn.ISFORMULA($I37)),$I37*$G$36,0),4)</f>
        <v>0</v>
      </c>
      <c r="K37" s="95">
        <f>ROUND(IFERROR(J37/$L$36,0),4)</f>
        <v>0</v>
      </c>
      <c r="L37" s="215"/>
      <c r="M37" s="96"/>
      <c r="N37" s="96"/>
      <c r="O37" s="97"/>
      <c r="P37" s="97"/>
      <c r="Q37" s="97"/>
      <c r="R37" s="97"/>
      <c r="S37" s="98"/>
      <c r="T37" s="197"/>
      <c r="U37" s="199"/>
      <c r="V37" s="135"/>
      <c r="W37" s="137"/>
      <c r="X37" s="138"/>
      <c r="Y37" s="138"/>
      <c r="Z37" s="138"/>
      <c r="AA37" s="138"/>
      <c r="AB37" s="139"/>
      <c r="AC37" s="15"/>
    </row>
    <row r="38" spans="1:29">
      <c r="A38" s="228"/>
      <c r="B38" s="229"/>
      <c r="C38" s="230"/>
      <c r="D38" s="200"/>
      <c r="E38" s="202"/>
      <c r="F38" s="208"/>
      <c r="G38" s="210">
        <f>ROUND((F38/9),4)</f>
        <v>0</v>
      </c>
      <c r="H38" s="212">
        <f>ROUND(SUM(I38:I39),4)</f>
        <v>0</v>
      </c>
      <c r="I38" s="85">
        <f>ROUND(IF(NOT(_xlfn.ISFORMULA(J38)),J38/$G$38,0),4)</f>
        <v>0</v>
      </c>
      <c r="J38" s="86">
        <f>ROUND(IF(NOT(_xlfn.ISFORMULA($I38)),$I38*$G$38,0),4)</f>
        <v>0</v>
      </c>
      <c r="K38" s="87">
        <f>ROUND(IFERROR(J38/$L$38,0),4)</f>
        <v>0</v>
      </c>
      <c r="L38" s="214">
        <f>ROUND(SUM(J38:J39),4)</f>
        <v>0</v>
      </c>
      <c r="M38" s="88"/>
      <c r="N38" s="88"/>
      <c r="O38" s="32"/>
      <c r="P38" s="32"/>
      <c r="Q38" s="32"/>
      <c r="R38" s="32"/>
      <c r="S38" s="89"/>
      <c r="T38" s="196" t="str">
        <f ca="1">IF(D38="","",DATE(YEAR(TODAY()),MONTH(DATEVALUE(D38&amp;"1")),1))</f>
        <v/>
      </c>
      <c r="U38" s="198" t="str">
        <f>IF(D38="","",EOMONTH(T38,0))</f>
        <v/>
      </c>
      <c r="V38" s="135"/>
      <c r="W38" s="137"/>
      <c r="X38" s="138"/>
      <c r="Y38" s="138"/>
      <c r="Z38" s="138"/>
      <c r="AA38" s="138"/>
      <c r="AB38" s="139"/>
      <c r="AC38" s="15"/>
    </row>
    <row r="39" spans="1:29" ht="14.25" thickBot="1">
      <c r="A39" s="228"/>
      <c r="B39" s="229"/>
      <c r="C39" s="230"/>
      <c r="D39" s="201"/>
      <c r="E39" s="203"/>
      <c r="F39" s="209"/>
      <c r="G39" s="211"/>
      <c r="H39" s="213"/>
      <c r="I39" s="93">
        <f>ROUND(IF(NOT(_xlfn.ISFORMULA(J39)),J39/$G$38,0),4)</f>
        <v>0</v>
      </c>
      <c r="J39" s="94">
        <f>ROUND(IF(NOT(_xlfn.ISFORMULA($I39)),$I39*$G$38,0),4)</f>
        <v>0</v>
      </c>
      <c r="K39" s="95">
        <f>ROUND(IFERROR(J39/$L$38,0),4)</f>
        <v>0</v>
      </c>
      <c r="L39" s="215"/>
      <c r="M39" s="96"/>
      <c r="N39" s="96"/>
      <c r="O39" s="97"/>
      <c r="P39" s="97"/>
      <c r="Q39" s="97"/>
      <c r="R39" s="97"/>
      <c r="S39" s="98"/>
      <c r="T39" s="197"/>
      <c r="U39" s="199"/>
      <c r="V39" s="135"/>
      <c r="W39" s="137"/>
      <c r="X39" s="138"/>
      <c r="Y39" s="138"/>
      <c r="Z39" s="138"/>
      <c r="AA39" s="138"/>
      <c r="AB39" s="139"/>
      <c r="AC39" s="15"/>
    </row>
    <row r="40" spans="1:29">
      <c r="A40" s="228"/>
      <c r="B40" s="229"/>
      <c r="C40" s="230"/>
      <c r="D40" s="200"/>
      <c r="E40" s="202"/>
      <c r="F40" s="208"/>
      <c r="G40" s="210">
        <f>ROUND((F40/9),4)</f>
        <v>0</v>
      </c>
      <c r="H40" s="212">
        <f>ROUND(SUM(I40:I41),4)</f>
        <v>0</v>
      </c>
      <c r="I40" s="85">
        <f>ROUND(IF(NOT(_xlfn.ISFORMULA(J40)),J40/$G$40,0),4)</f>
        <v>0</v>
      </c>
      <c r="J40" s="86">
        <f>ROUND(IF(NOT(_xlfn.ISFORMULA($I40)),$I40*$G$40,0),4)</f>
        <v>0</v>
      </c>
      <c r="K40" s="87">
        <f>ROUND(IFERROR(J40/$L$40,0),4)</f>
        <v>0</v>
      </c>
      <c r="L40" s="214">
        <f>ROUND(SUM(J40:J41),4)</f>
        <v>0</v>
      </c>
      <c r="M40" s="88"/>
      <c r="N40" s="88"/>
      <c r="O40" s="32"/>
      <c r="P40" s="32"/>
      <c r="Q40" s="32"/>
      <c r="R40" s="32"/>
      <c r="S40" s="89"/>
      <c r="T40" s="196" t="str">
        <f ca="1">IF(D40="","",DATE(YEAR(TODAY()),MONTH(DATEVALUE(D40&amp;"1")),1))</f>
        <v/>
      </c>
      <c r="U40" s="198" t="str">
        <f>IF(D40="","",EOMONTH(T40,0))</f>
        <v/>
      </c>
      <c r="V40" s="135"/>
      <c r="W40" s="137"/>
      <c r="X40" s="138"/>
      <c r="Y40" s="138"/>
      <c r="Z40" s="138"/>
      <c r="AA40" s="138"/>
      <c r="AB40" s="139"/>
      <c r="AC40" s="15"/>
    </row>
    <row r="41" spans="1:29" ht="14.25" thickBot="1">
      <c r="A41" s="228"/>
      <c r="B41" s="229"/>
      <c r="C41" s="230"/>
      <c r="D41" s="201"/>
      <c r="E41" s="203"/>
      <c r="F41" s="209"/>
      <c r="G41" s="211"/>
      <c r="H41" s="213"/>
      <c r="I41" s="93">
        <f>ROUND(IF(NOT(_xlfn.ISFORMULA(J41)),J41/$G$40,0),4)</f>
        <v>0</v>
      </c>
      <c r="J41" s="94">
        <f>ROUND(IF(NOT(_xlfn.ISFORMULA($I41)),$I41*$G$40,0),4)</f>
        <v>0</v>
      </c>
      <c r="K41" s="95">
        <f>ROUND(IFERROR(J41/$L$40,0),4)</f>
        <v>0</v>
      </c>
      <c r="L41" s="215"/>
      <c r="M41" s="96"/>
      <c r="N41" s="96"/>
      <c r="O41" s="97"/>
      <c r="P41" s="97"/>
      <c r="Q41" s="97"/>
      <c r="R41" s="97"/>
      <c r="S41" s="98"/>
      <c r="T41" s="197"/>
      <c r="U41" s="199"/>
      <c r="V41" s="135"/>
      <c r="W41" s="137"/>
      <c r="X41" s="138"/>
      <c r="Y41" s="138"/>
      <c r="Z41" s="138"/>
      <c r="AA41" s="138"/>
      <c r="AB41" s="139"/>
      <c r="AC41" s="15"/>
    </row>
    <row r="42" spans="1:29">
      <c r="A42" s="228"/>
      <c r="B42" s="229"/>
      <c r="C42" s="230"/>
      <c r="D42" s="200"/>
      <c r="E42" s="202"/>
      <c r="F42" s="208"/>
      <c r="G42" s="210">
        <f>ROUND((F42/9),4)</f>
        <v>0</v>
      </c>
      <c r="H42" s="212">
        <f>ROUND(SUM(I42:I43),4)</f>
        <v>0</v>
      </c>
      <c r="I42" s="85">
        <f>ROUND(IF(NOT(_xlfn.ISFORMULA(J42)),J42/$G$42,0),4)</f>
        <v>0</v>
      </c>
      <c r="J42" s="86">
        <f>ROUND(IF(NOT(_xlfn.ISFORMULA($I42)),$I42*$G$42,0),4)</f>
        <v>0</v>
      </c>
      <c r="K42" s="87">
        <f>ROUND(IFERROR(J42/$L$42,0),4)</f>
        <v>0</v>
      </c>
      <c r="L42" s="214">
        <f>ROUND(SUM(J42:J43),4)</f>
        <v>0</v>
      </c>
      <c r="M42" s="88"/>
      <c r="N42" s="88"/>
      <c r="O42" s="32"/>
      <c r="P42" s="32"/>
      <c r="Q42" s="32"/>
      <c r="R42" s="32"/>
      <c r="S42" s="89"/>
      <c r="T42" s="196" t="str">
        <f ca="1">IF(D42="","",DATE(YEAR(TODAY()),MONTH(DATEVALUE(D42&amp;"1")),1))</f>
        <v/>
      </c>
      <c r="U42" s="198" t="str">
        <f>IF(D42="","",EOMONTH(T42,0))</f>
        <v/>
      </c>
      <c r="V42" s="135"/>
      <c r="W42" s="137"/>
      <c r="X42" s="138"/>
      <c r="Y42" s="138"/>
      <c r="Z42" s="138"/>
      <c r="AA42" s="138"/>
      <c r="AB42" s="139"/>
      <c r="AC42" s="15"/>
    </row>
    <row r="43" spans="1:29" ht="14.25" thickBot="1">
      <c r="A43" s="228"/>
      <c r="B43" s="229"/>
      <c r="C43" s="230"/>
      <c r="D43" s="201"/>
      <c r="E43" s="203"/>
      <c r="F43" s="209"/>
      <c r="G43" s="211"/>
      <c r="H43" s="213"/>
      <c r="I43" s="93">
        <f>ROUND(IF(NOT(_xlfn.ISFORMULA(J43)),J43/$G$42,0),4)</f>
        <v>0</v>
      </c>
      <c r="J43" s="94">
        <f>ROUND(IF(NOT(_xlfn.ISFORMULA($I43)),$I43*$G$42,0),4)</f>
        <v>0</v>
      </c>
      <c r="K43" s="95">
        <f>ROUND(IFERROR(J43/$L$42,0),4)</f>
        <v>0</v>
      </c>
      <c r="L43" s="215"/>
      <c r="M43" s="96"/>
      <c r="N43" s="96"/>
      <c r="O43" s="97"/>
      <c r="P43" s="97"/>
      <c r="Q43" s="97"/>
      <c r="R43" s="97"/>
      <c r="S43" s="98"/>
      <c r="T43" s="197"/>
      <c r="U43" s="199"/>
      <c r="V43" s="135"/>
      <c r="W43" s="137"/>
      <c r="X43" s="138"/>
      <c r="Y43" s="138"/>
      <c r="Z43" s="138"/>
      <c r="AA43" s="138"/>
      <c r="AB43" s="139"/>
      <c r="AC43" s="15"/>
    </row>
    <row r="44" spans="1:29">
      <c r="A44" s="228"/>
      <c r="B44" s="229"/>
      <c r="C44" s="230"/>
      <c r="D44" s="200"/>
      <c r="E44" s="202"/>
      <c r="F44" s="208"/>
      <c r="G44" s="210">
        <f>ROUND((F44/9),4)</f>
        <v>0</v>
      </c>
      <c r="H44" s="212">
        <f>ROUND(SUM(I44:I45),4)</f>
        <v>0</v>
      </c>
      <c r="I44" s="85">
        <f>ROUND(IF(NOT(_xlfn.ISFORMULA(J44)),J44/$G$44,0),4)</f>
        <v>0</v>
      </c>
      <c r="J44" s="86">
        <f>ROUND(IF(NOT(_xlfn.ISFORMULA($I44)),$I44*$G$44,0),4)</f>
        <v>0</v>
      </c>
      <c r="K44" s="87">
        <f>ROUND(IFERROR(J44/$L$44,0),4)</f>
        <v>0</v>
      </c>
      <c r="L44" s="214">
        <f>ROUND(SUM(J44:J45),4)</f>
        <v>0</v>
      </c>
      <c r="M44" s="88"/>
      <c r="N44" s="88"/>
      <c r="O44" s="32"/>
      <c r="P44" s="32"/>
      <c r="Q44" s="32"/>
      <c r="R44" s="32"/>
      <c r="S44" s="89"/>
      <c r="T44" s="196" t="str">
        <f ca="1">IF(D44="","",DATE(YEAR(TODAY()),MONTH(DATEVALUE(D44&amp;"1")),1))</f>
        <v/>
      </c>
      <c r="U44" s="198" t="str">
        <f>IF(D44="","",EOMONTH(T44,0))</f>
        <v/>
      </c>
      <c r="V44" s="135"/>
      <c r="W44" s="137"/>
      <c r="X44" s="138"/>
      <c r="Y44" s="138"/>
      <c r="Z44" s="138"/>
      <c r="AA44" s="138"/>
      <c r="AB44" s="139"/>
      <c r="AC44" s="15"/>
    </row>
    <row r="45" spans="1:29" ht="14.25" thickBot="1">
      <c r="A45" s="228"/>
      <c r="B45" s="229"/>
      <c r="C45" s="230"/>
      <c r="D45" s="201"/>
      <c r="E45" s="203"/>
      <c r="F45" s="209"/>
      <c r="G45" s="211"/>
      <c r="H45" s="213"/>
      <c r="I45" s="93">
        <f>ROUND(IF(NOT(_xlfn.ISFORMULA(J45)),J45/$G$44,0),4)</f>
        <v>0</v>
      </c>
      <c r="J45" s="94">
        <f>ROUND(IF(NOT(_xlfn.ISFORMULA($I45)),$I45*$G$44,0),4)</f>
        <v>0</v>
      </c>
      <c r="K45" s="95">
        <f>ROUND(IFERROR(J45/$L$44,0),4)</f>
        <v>0</v>
      </c>
      <c r="L45" s="215"/>
      <c r="M45" s="96"/>
      <c r="N45" s="96"/>
      <c r="O45" s="97"/>
      <c r="P45" s="97"/>
      <c r="Q45" s="97"/>
      <c r="R45" s="97"/>
      <c r="S45" s="98"/>
      <c r="T45" s="197"/>
      <c r="U45" s="199"/>
      <c r="V45" s="135"/>
      <c r="W45" s="137"/>
      <c r="X45" s="138"/>
      <c r="Y45" s="138"/>
      <c r="Z45" s="138"/>
      <c r="AA45" s="138"/>
      <c r="AB45" s="139"/>
      <c r="AC45" s="15"/>
    </row>
    <row r="46" spans="1:29">
      <c r="A46" s="228"/>
      <c r="B46" s="229"/>
      <c r="C46" s="230"/>
      <c r="D46" s="200"/>
      <c r="E46" s="202"/>
      <c r="F46" s="208"/>
      <c r="G46" s="210">
        <f>ROUND((F46/9),4)</f>
        <v>0</v>
      </c>
      <c r="H46" s="212">
        <f>ROUND(SUM(I46:I47),4)</f>
        <v>0</v>
      </c>
      <c r="I46" s="85">
        <f>ROUND(IF(NOT(_xlfn.ISFORMULA(J46)),J46/$G$46,0),4)</f>
        <v>0</v>
      </c>
      <c r="J46" s="86">
        <f>ROUND(IF(NOT(_xlfn.ISFORMULA($I46)),$I46*$G$46,0),4)</f>
        <v>0</v>
      </c>
      <c r="K46" s="87">
        <f>ROUND(IFERROR(J46/$L$46,0),4)</f>
        <v>0</v>
      </c>
      <c r="L46" s="214">
        <f>ROUND(SUM(J46:J47),4)</f>
        <v>0</v>
      </c>
      <c r="M46" s="88"/>
      <c r="N46" s="88"/>
      <c r="O46" s="32"/>
      <c r="P46" s="32"/>
      <c r="Q46" s="32"/>
      <c r="R46" s="32"/>
      <c r="S46" s="89"/>
      <c r="T46" s="196" t="str">
        <f ca="1">IF(D46="","",DATE(YEAR(TODAY()),MONTH(DATEVALUE(D46&amp;"1")),1))</f>
        <v/>
      </c>
      <c r="U46" s="198" t="str">
        <f>IF(D46="","",EOMONTH(T46,0))</f>
        <v/>
      </c>
      <c r="V46" s="135"/>
      <c r="W46" s="137"/>
      <c r="X46" s="138"/>
      <c r="Y46" s="138"/>
      <c r="Z46" s="138"/>
      <c r="AA46" s="138"/>
      <c r="AB46" s="139"/>
      <c r="AC46" s="15"/>
    </row>
    <row r="47" spans="1:29" ht="14.25" thickBot="1">
      <c r="A47" s="228"/>
      <c r="B47" s="229"/>
      <c r="C47" s="230"/>
      <c r="D47" s="201"/>
      <c r="E47" s="203"/>
      <c r="F47" s="209"/>
      <c r="G47" s="211"/>
      <c r="H47" s="213"/>
      <c r="I47" s="93">
        <f>ROUND(IF(NOT(_xlfn.ISFORMULA(J47)),J47/$G$46,0),4)</f>
        <v>0</v>
      </c>
      <c r="J47" s="94">
        <f>ROUND(IF(NOT(_xlfn.ISFORMULA($I47)),$I47*$G$46,0),4)</f>
        <v>0</v>
      </c>
      <c r="K47" s="95">
        <f>ROUND(IFERROR(J47/$L$46,0),4)</f>
        <v>0</v>
      </c>
      <c r="L47" s="215"/>
      <c r="M47" s="96"/>
      <c r="N47" s="96"/>
      <c r="O47" s="97"/>
      <c r="P47" s="97"/>
      <c r="Q47" s="97"/>
      <c r="R47" s="97"/>
      <c r="S47" s="98"/>
      <c r="T47" s="197"/>
      <c r="U47" s="199"/>
      <c r="V47" s="135"/>
      <c r="W47" s="137"/>
      <c r="X47" s="138"/>
      <c r="Y47" s="138"/>
      <c r="Z47" s="138"/>
      <c r="AA47" s="138"/>
      <c r="AB47" s="139"/>
      <c r="AC47" s="15"/>
    </row>
    <row r="48" spans="1:29" s="51" customFormat="1" ht="14.25" thickBot="1">
      <c r="A48" s="126"/>
      <c r="B48" s="127"/>
      <c r="C48" s="127"/>
      <c r="D48" s="99"/>
      <c r="E48" s="99"/>
      <c r="F48" s="99"/>
      <c r="G48" s="99" t="s">
        <v>87</v>
      </c>
      <c r="H48" s="100">
        <f>SUM(H36:H47)</f>
        <v>0</v>
      </c>
      <c r="I48" s="100">
        <f>SUM(I36:I47)</f>
        <v>0</v>
      </c>
      <c r="J48" s="101">
        <f>SUM(J36:J47)</f>
        <v>0</v>
      </c>
      <c r="K48" s="100"/>
      <c r="L48" s="102">
        <f>SUM(L36:L47)</f>
        <v>0</v>
      </c>
      <c r="M48" s="103"/>
      <c r="N48" s="103"/>
      <c r="O48" s="104"/>
      <c r="P48" s="104"/>
      <c r="Q48" s="104"/>
      <c r="R48" s="104"/>
      <c r="S48" s="105"/>
      <c r="T48" s="105"/>
      <c r="U48" s="120"/>
      <c r="V48" s="135"/>
      <c r="W48" s="137"/>
      <c r="X48" s="138"/>
      <c r="Y48" s="138"/>
      <c r="Z48" s="138"/>
      <c r="AA48" s="138"/>
      <c r="AB48" s="139"/>
    </row>
    <row r="49" spans="1:29" ht="14.25" thickBot="1">
      <c r="A49" s="228"/>
      <c r="B49" s="229"/>
      <c r="C49" s="230"/>
      <c r="D49" s="200"/>
      <c r="E49" s="202"/>
      <c r="F49" s="208"/>
      <c r="G49" s="210">
        <f>ROUND((F49/9),4)</f>
        <v>0</v>
      </c>
      <c r="H49" s="212">
        <f>ROUND(SUM(I49:I50),4)</f>
        <v>0</v>
      </c>
      <c r="I49" s="93">
        <f>ROUND(IF(NOT(_xlfn.ISFORMULA(J49)),J49/$G$49,0),4)</f>
        <v>0</v>
      </c>
      <c r="J49" s="86">
        <f>ROUND(IF(NOT(_xlfn.ISFORMULA($I49)),$I49*$G$49,0),4)</f>
        <v>0</v>
      </c>
      <c r="K49" s="87">
        <f>ROUND(IFERROR(J49/$L$49,0),4)</f>
        <v>0</v>
      </c>
      <c r="L49" s="214">
        <f>ROUND(SUM(J49:J50),4)</f>
        <v>0</v>
      </c>
      <c r="M49" s="88"/>
      <c r="N49" s="88"/>
      <c r="O49" s="32"/>
      <c r="P49" s="32"/>
      <c r="Q49" s="32"/>
      <c r="R49" s="32"/>
      <c r="S49" s="89"/>
      <c r="T49" s="196" t="str">
        <f ca="1">IF(D49="","",DATE(YEAR(TODAY()),MONTH(DATEVALUE(D49&amp;"1")),1))</f>
        <v/>
      </c>
      <c r="U49" s="198" t="str">
        <f>IF(D49="","",EOMONTH(T49,0))</f>
        <v/>
      </c>
      <c r="V49" s="135"/>
      <c r="W49" s="137"/>
      <c r="X49" s="138"/>
      <c r="Y49" s="138"/>
      <c r="Z49" s="138"/>
      <c r="AA49" s="138"/>
      <c r="AB49" s="139"/>
      <c r="AC49" s="15"/>
    </row>
    <row r="50" spans="1:29" ht="14.25" thickBot="1">
      <c r="A50" s="228"/>
      <c r="B50" s="229"/>
      <c r="C50" s="230"/>
      <c r="D50" s="201"/>
      <c r="E50" s="203"/>
      <c r="F50" s="209"/>
      <c r="G50" s="211"/>
      <c r="H50" s="213"/>
      <c r="I50" s="93">
        <f>ROUND(IF(NOT(_xlfn.ISFORMULA(J50)),J50/$G$49,0),4)</f>
        <v>0</v>
      </c>
      <c r="J50" s="94">
        <f>ROUND(IF(NOT(_xlfn.ISFORMULA($I50)),$I50*$G$49,0),4)</f>
        <v>0</v>
      </c>
      <c r="K50" s="95">
        <f>ROUND(IFERROR(J50/$L$49,0),4)</f>
        <v>0</v>
      </c>
      <c r="L50" s="215"/>
      <c r="M50" s="96"/>
      <c r="N50" s="96"/>
      <c r="O50" s="97"/>
      <c r="P50" s="97"/>
      <c r="Q50" s="97"/>
      <c r="R50" s="97"/>
      <c r="S50" s="98"/>
      <c r="T50" s="197"/>
      <c r="U50" s="199"/>
      <c r="V50" s="135"/>
      <c r="W50" s="137"/>
      <c r="X50" s="138"/>
      <c r="Y50" s="138"/>
      <c r="Z50" s="138"/>
      <c r="AA50" s="138"/>
      <c r="AB50" s="139"/>
      <c r="AC50" s="15"/>
    </row>
    <row r="51" spans="1:29" ht="14.25" thickBot="1">
      <c r="A51" s="228"/>
      <c r="B51" s="229"/>
      <c r="C51" s="230"/>
      <c r="D51" s="200"/>
      <c r="E51" s="202"/>
      <c r="F51" s="208"/>
      <c r="G51" s="210">
        <f>ROUND((F51/9),4)</f>
        <v>0</v>
      </c>
      <c r="H51" s="212">
        <f>ROUND(SUM(I51:I52),4)</f>
        <v>0</v>
      </c>
      <c r="I51" s="93">
        <f>ROUND(IF(NOT(_xlfn.ISFORMULA(J51)),J51/$G$51,0),4)</f>
        <v>0</v>
      </c>
      <c r="J51" s="86">
        <f>ROUND(IF(NOT(_xlfn.ISFORMULA($I51)),$I51*$G$51,0),4)</f>
        <v>0</v>
      </c>
      <c r="K51" s="87">
        <f>ROUND(IFERROR(J51/$L$51,0),4)</f>
        <v>0</v>
      </c>
      <c r="L51" s="214">
        <f>ROUND(SUM(J51:J52),4)</f>
        <v>0</v>
      </c>
      <c r="M51" s="88"/>
      <c r="N51" s="88"/>
      <c r="O51" s="32"/>
      <c r="P51" s="32"/>
      <c r="Q51" s="32"/>
      <c r="R51" s="32"/>
      <c r="S51" s="89"/>
      <c r="T51" s="196" t="str">
        <f ca="1">IF(D51="","",DATE(YEAR(TODAY()),MONTH(DATEVALUE(D51&amp;"1")),1))</f>
        <v/>
      </c>
      <c r="U51" s="198" t="str">
        <f>IF(D51="","",EOMONTH(T51,0))</f>
        <v/>
      </c>
      <c r="V51" s="135"/>
      <c r="W51" s="137"/>
      <c r="X51" s="138"/>
      <c r="Y51" s="138"/>
      <c r="Z51" s="138"/>
      <c r="AA51" s="138"/>
      <c r="AB51" s="139"/>
      <c r="AC51" s="15"/>
    </row>
    <row r="52" spans="1:29" ht="14.25" thickBot="1">
      <c r="A52" s="228"/>
      <c r="B52" s="229"/>
      <c r="C52" s="230"/>
      <c r="D52" s="201"/>
      <c r="E52" s="203"/>
      <c r="F52" s="209"/>
      <c r="G52" s="211"/>
      <c r="H52" s="213"/>
      <c r="I52" s="93">
        <f>ROUND(IF(NOT(_xlfn.ISFORMULA(J52)),J52/$G$51,0),4)</f>
        <v>0</v>
      </c>
      <c r="J52" s="94">
        <f>ROUND(IF(NOT(_xlfn.ISFORMULA($I52)),$I52*$G$51,0),4)</f>
        <v>0</v>
      </c>
      <c r="K52" s="95">
        <f>ROUND(IFERROR(J52/$L$51,0),4)</f>
        <v>0</v>
      </c>
      <c r="L52" s="215"/>
      <c r="M52" s="96"/>
      <c r="N52" s="96"/>
      <c r="O52" s="97"/>
      <c r="P52" s="97"/>
      <c r="Q52" s="97"/>
      <c r="R52" s="97"/>
      <c r="S52" s="98"/>
      <c r="T52" s="197"/>
      <c r="U52" s="199"/>
      <c r="V52" s="135"/>
      <c r="W52" s="137"/>
      <c r="X52" s="138"/>
      <c r="Y52" s="138"/>
      <c r="Z52" s="138"/>
      <c r="AA52" s="138"/>
      <c r="AB52" s="139"/>
      <c r="AC52" s="15"/>
    </row>
    <row r="53" spans="1:29" ht="14.25" thickBot="1">
      <c r="A53" s="228"/>
      <c r="B53" s="229"/>
      <c r="C53" s="230"/>
      <c r="D53" s="200"/>
      <c r="E53" s="202"/>
      <c r="F53" s="208"/>
      <c r="G53" s="210">
        <f>ROUND((F53/9),4)</f>
        <v>0</v>
      </c>
      <c r="H53" s="212">
        <f>ROUND(SUM(I53:I54),4)</f>
        <v>0</v>
      </c>
      <c r="I53" s="93">
        <f>ROUND(IF(NOT(_xlfn.ISFORMULA(J53)),J53/$G$53,0),4)</f>
        <v>0</v>
      </c>
      <c r="J53" s="86">
        <f>ROUND(IF(NOT(_xlfn.ISFORMULA($I53)),$I53*$G$53,0),4)</f>
        <v>0</v>
      </c>
      <c r="K53" s="87">
        <f>ROUND(IFERROR(J53/$L$53,0),4)</f>
        <v>0</v>
      </c>
      <c r="L53" s="214">
        <f>ROUND(SUM(J53:J54),4)</f>
        <v>0</v>
      </c>
      <c r="M53" s="88"/>
      <c r="N53" s="88"/>
      <c r="O53" s="32"/>
      <c r="P53" s="32"/>
      <c r="Q53" s="32"/>
      <c r="R53" s="32"/>
      <c r="S53" s="89"/>
      <c r="T53" s="196" t="str">
        <f ca="1">IF(D53="","",DATE(YEAR(TODAY()),MONTH(DATEVALUE(D53&amp;"1")),1))</f>
        <v/>
      </c>
      <c r="U53" s="198" t="str">
        <f>IF(D53="","",EOMONTH(T53,0))</f>
        <v/>
      </c>
      <c r="V53" s="135"/>
      <c r="W53" s="137"/>
      <c r="X53" s="138"/>
      <c r="Y53" s="138"/>
      <c r="Z53" s="138"/>
      <c r="AA53" s="138"/>
      <c r="AB53" s="139"/>
      <c r="AC53" s="15"/>
    </row>
    <row r="54" spans="1:29" ht="14.25" thickBot="1">
      <c r="A54" s="228"/>
      <c r="B54" s="229"/>
      <c r="C54" s="230"/>
      <c r="D54" s="201"/>
      <c r="E54" s="203"/>
      <c r="F54" s="209"/>
      <c r="G54" s="211"/>
      <c r="H54" s="213"/>
      <c r="I54" s="93">
        <f>ROUND(IF(NOT(_xlfn.ISFORMULA(J54)),J54/$G$53,0),4)</f>
        <v>0</v>
      </c>
      <c r="J54" s="94">
        <f>ROUND(IF(NOT(_xlfn.ISFORMULA($I54)),$I54*$G$53,0),4)</f>
        <v>0</v>
      </c>
      <c r="K54" s="95">
        <f>ROUND(IFERROR(J54/$L$53,0),4)</f>
        <v>0</v>
      </c>
      <c r="L54" s="215"/>
      <c r="M54" s="96"/>
      <c r="N54" s="96"/>
      <c r="O54" s="97"/>
      <c r="P54" s="97"/>
      <c r="Q54" s="97"/>
      <c r="R54" s="97"/>
      <c r="S54" s="98"/>
      <c r="T54" s="197"/>
      <c r="U54" s="199"/>
      <c r="V54" s="135"/>
      <c r="W54" s="137"/>
      <c r="X54" s="138"/>
      <c r="Y54" s="138"/>
      <c r="Z54" s="138"/>
      <c r="AA54" s="138"/>
      <c r="AB54" s="139"/>
      <c r="AC54" s="15"/>
    </row>
    <row r="55" spans="1:29" ht="14.25" thickBot="1">
      <c r="A55" s="228"/>
      <c r="B55" s="229"/>
      <c r="C55" s="230"/>
      <c r="D55" s="200"/>
      <c r="E55" s="202"/>
      <c r="F55" s="208"/>
      <c r="G55" s="210">
        <f>ROUND((F55/9),4)</f>
        <v>0</v>
      </c>
      <c r="H55" s="212">
        <f>ROUND(SUM(I55:I56),4)</f>
        <v>0</v>
      </c>
      <c r="I55" s="93">
        <f>ROUND(IF(NOT(_xlfn.ISFORMULA(J55)),J55/$G$55,0),4)</f>
        <v>0</v>
      </c>
      <c r="J55" s="86">
        <f>ROUND(IF(NOT(_xlfn.ISFORMULA($I55)),$I55*$G$55,0),4)</f>
        <v>0</v>
      </c>
      <c r="K55" s="87">
        <f>ROUND(IFERROR(J55/$L$55,0),4)</f>
        <v>0</v>
      </c>
      <c r="L55" s="214">
        <f>ROUND(SUM(J55:J56),4)</f>
        <v>0</v>
      </c>
      <c r="M55" s="88"/>
      <c r="N55" s="88"/>
      <c r="O55" s="32"/>
      <c r="P55" s="32"/>
      <c r="Q55" s="32"/>
      <c r="R55" s="32"/>
      <c r="S55" s="89"/>
      <c r="T55" s="196" t="str">
        <f ca="1">IF(D55="","",DATE(YEAR(TODAY()),MONTH(DATEVALUE(D55&amp;"1")),1))</f>
        <v/>
      </c>
      <c r="U55" s="198" t="str">
        <f>IF(D55="","",EOMONTH(T55,0))</f>
        <v/>
      </c>
      <c r="V55" s="135"/>
      <c r="W55" s="137"/>
      <c r="X55" s="138"/>
      <c r="Y55" s="138"/>
      <c r="Z55" s="138"/>
      <c r="AA55" s="138"/>
      <c r="AB55" s="139"/>
      <c r="AC55" s="15"/>
    </row>
    <row r="56" spans="1:29" ht="14.25" thickBot="1">
      <c r="A56" s="228"/>
      <c r="B56" s="229"/>
      <c r="C56" s="230"/>
      <c r="D56" s="201"/>
      <c r="E56" s="203"/>
      <c r="F56" s="209"/>
      <c r="G56" s="211"/>
      <c r="H56" s="213"/>
      <c r="I56" s="93">
        <f>ROUND(IF(NOT(_xlfn.ISFORMULA(J56)),J56/$G$55,0),4)</f>
        <v>0</v>
      </c>
      <c r="J56" s="94">
        <f>ROUND(IF(NOT(_xlfn.ISFORMULA($I56)),$I56*$G$55,0),4)</f>
        <v>0</v>
      </c>
      <c r="K56" s="95">
        <f>ROUND(IFERROR(J56/$L$55,0),4)</f>
        <v>0</v>
      </c>
      <c r="L56" s="215"/>
      <c r="M56" s="96"/>
      <c r="N56" s="96"/>
      <c r="O56" s="97"/>
      <c r="P56" s="97"/>
      <c r="Q56" s="97"/>
      <c r="R56" s="97"/>
      <c r="S56" s="98"/>
      <c r="T56" s="197"/>
      <c r="U56" s="199"/>
      <c r="V56" s="135"/>
      <c r="W56" s="137"/>
      <c r="X56" s="138"/>
      <c r="Y56" s="138"/>
      <c r="Z56" s="138"/>
      <c r="AA56" s="138"/>
      <c r="AB56" s="139"/>
      <c r="AC56" s="15"/>
    </row>
    <row r="57" spans="1:29" ht="14.25" hidden="1" thickBot="1">
      <c r="A57" s="228"/>
      <c r="B57" s="229"/>
      <c r="C57" s="230"/>
      <c r="D57" s="200"/>
      <c r="E57" s="202"/>
      <c r="F57" s="208"/>
      <c r="G57" s="210">
        <f>ROUND((F57/9),4)</f>
        <v>0</v>
      </c>
      <c r="H57" s="212">
        <f>ROUND(SUM(I57:I58),4)</f>
        <v>0</v>
      </c>
      <c r="I57" s="85">
        <f>ROUND(IF(NOT(_xlfn.ISFORMULA(J57)),J57/$G$57,0),4)</f>
        <v>0</v>
      </c>
      <c r="J57" s="86">
        <f>ROUND(IF(NOT(_xlfn.ISFORMULA($I57)),$I57*$G$57,0),4)</f>
        <v>0</v>
      </c>
      <c r="K57" s="87">
        <f>ROUND(IFERROR(J57/$L$57,0),4)</f>
        <v>0</v>
      </c>
      <c r="L57" s="214">
        <f>ROUND(SUM(J57:J58),4)</f>
        <v>0</v>
      </c>
      <c r="M57" s="88"/>
      <c r="N57" s="88"/>
      <c r="O57" s="32"/>
      <c r="P57" s="32"/>
      <c r="Q57" s="32"/>
      <c r="R57" s="32"/>
      <c r="S57" s="89"/>
      <c r="T57" s="196" t="str">
        <f ca="1">IF(D57="","",DATE(YEAR(TODAY()),MONTH(DATEVALUE(D57&amp;"1")),1))</f>
        <v/>
      </c>
      <c r="U57" s="198" t="str">
        <f>IF(D57="","",EOMONTH(T57,0))</f>
        <v/>
      </c>
      <c r="V57" s="135"/>
      <c r="W57" s="137"/>
      <c r="X57" s="138"/>
      <c r="Y57" s="138"/>
      <c r="Z57" s="138"/>
      <c r="AA57" s="138"/>
      <c r="AB57" s="139"/>
      <c r="AC57" s="15"/>
    </row>
    <row r="58" spans="1:29" ht="14.25" hidden="1" thickBot="1">
      <c r="A58" s="228"/>
      <c r="B58" s="229"/>
      <c r="C58" s="230"/>
      <c r="D58" s="201"/>
      <c r="E58" s="203"/>
      <c r="F58" s="209"/>
      <c r="G58" s="211"/>
      <c r="H58" s="213"/>
      <c r="I58" s="93">
        <f>ROUND(IF(NOT(_xlfn.ISFORMULA(J58)),J58/$G$57,0),4)</f>
        <v>0</v>
      </c>
      <c r="J58" s="94">
        <f>ROUND(IF(NOT(_xlfn.ISFORMULA($I58)),$I58*$G$57,0),4)</f>
        <v>0</v>
      </c>
      <c r="K58" s="95">
        <f>ROUND(IFERROR(J58/$L$57,0),4)</f>
        <v>0</v>
      </c>
      <c r="L58" s="215"/>
      <c r="M58" s="96"/>
      <c r="N58" s="96"/>
      <c r="O58" s="97"/>
      <c r="P58" s="97"/>
      <c r="Q58" s="97"/>
      <c r="R58" s="97"/>
      <c r="S58" s="98"/>
      <c r="T58" s="197"/>
      <c r="U58" s="199"/>
      <c r="V58" s="135"/>
      <c r="W58" s="137"/>
      <c r="X58" s="138"/>
      <c r="Y58" s="138"/>
      <c r="Z58" s="138"/>
      <c r="AA58" s="138"/>
      <c r="AB58" s="139"/>
      <c r="AC58" s="15"/>
    </row>
    <row r="59" spans="1:29" ht="14.25" hidden="1" thickBot="1">
      <c r="A59" s="228"/>
      <c r="B59" s="229"/>
      <c r="C59" s="230"/>
      <c r="D59" s="200"/>
      <c r="E59" s="202"/>
      <c r="F59" s="208"/>
      <c r="G59" s="210">
        <f>ROUND((F59/9),4)</f>
        <v>0</v>
      </c>
      <c r="H59" s="212">
        <f>ROUND(SUM(I59:I60),4)</f>
        <v>0</v>
      </c>
      <c r="I59" s="85">
        <f>ROUND(IF(NOT(_xlfn.ISFORMULA(J59)),J59/$G$59,0),4)</f>
        <v>0</v>
      </c>
      <c r="J59" s="86">
        <f>ROUND(IF(NOT(_xlfn.ISFORMULA($I59)),$I59*$G$59,0),4)</f>
        <v>0</v>
      </c>
      <c r="K59" s="87">
        <f>ROUND(IFERROR(J59/$L$59,0),4)</f>
        <v>0</v>
      </c>
      <c r="L59" s="214">
        <f>ROUND(SUM(J59:J60),4)</f>
        <v>0</v>
      </c>
      <c r="M59" s="88"/>
      <c r="N59" s="88"/>
      <c r="O59" s="32"/>
      <c r="P59" s="32"/>
      <c r="Q59" s="32"/>
      <c r="R59" s="32"/>
      <c r="S59" s="89"/>
      <c r="T59" s="196" t="str">
        <f ca="1">IF(D59="","",DATE(YEAR(TODAY()),MONTH(DATEVALUE(D59&amp;"1")),1))</f>
        <v/>
      </c>
      <c r="U59" s="198" t="str">
        <f>IF(D59="","",EOMONTH(T59,0))</f>
        <v/>
      </c>
      <c r="V59" s="135"/>
      <c r="W59" s="137"/>
      <c r="X59" s="138"/>
      <c r="Y59" s="138"/>
      <c r="Z59" s="138"/>
      <c r="AA59" s="138"/>
      <c r="AB59" s="139"/>
      <c r="AC59" s="15"/>
    </row>
    <row r="60" spans="1:29" ht="14.25" hidden="1" thickBot="1">
      <c r="A60" s="228"/>
      <c r="B60" s="229"/>
      <c r="C60" s="230"/>
      <c r="D60" s="201"/>
      <c r="E60" s="203"/>
      <c r="F60" s="209"/>
      <c r="G60" s="211"/>
      <c r="H60" s="213"/>
      <c r="I60" s="93">
        <f>ROUND(IF(NOT(_xlfn.ISFORMULA(J60)),J60/$G$59,0),4)</f>
        <v>0</v>
      </c>
      <c r="J60" s="94">
        <f>ROUND(IF(NOT(_xlfn.ISFORMULA($I60)),$I60*$G$59,0),4)</f>
        <v>0</v>
      </c>
      <c r="K60" s="95">
        <f>ROUND(IFERROR(J60/$L$59,0),4)</f>
        <v>0</v>
      </c>
      <c r="L60" s="215"/>
      <c r="M60" s="96"/>
      <c r="N60" s="96"/>
      <c r="O60" s="97"/>
      <c r="P60" s="97"/>
      <c r="Q60" s="97"/>
      <c r="R60" s="97"/>
      <c r="S60" s="98"/>
      <c r="T60" s="197"/>
      <c r="U60" s="199"/>
      <c r="V60" s="135"/>
      <c r="W60" s="137"/>
      <c r="X60" s="138"/>
      <c r="Y60" s="138"/>
      <c r="Z60" s="138"/>
      <c r="AA60" s="138"/>
      <c r="AB60" s="139"/>
      <c r="AC60" s="15"/>
    </row>
    <row r="61" spans="1:29" s="51" customFormat="1" ht="14.25" thickBot="1">
      <c r="A61" s="126"/>
      <c r="B61" s="127"/>
      <c r="C61" s="127"/>
      <c r="D61" s="99"/>
      <c r="E61" s="99"/>
      <c r="F61" s="99"/>
      <c r="G61" s="99" t="s">
        <v>87</v>
      </c>
      <c r="H61" s="100">
        <f>SUM(H49:H60)</f>
        <v>0</v>
      </c>
      <c r="I61" s="100">
        <f>SUM(I49:I60)</f>
        <v>0</v>
      </c>
      <c r="J61" s="101">
        <f>SUM(J49:J60)</f>
        <v>0</v>
      </c>
      <c r="K61" s="100"/>
      <c r="L61" s="102">
        <f>SUM(L49:L60)</f>
        <v>0</v>
      </c>
      <c r="M61" s="103"/>
      <c r="N61" s="103"/>
      <c r="O61" s="104"/>
      <c r="P61" s="104"/>
      <c r="Q61" s="104"/>
      <c r="R61" s="104"/>
      <c r="S61" s="105"/>
      <c r="T61" s="105"/>
      <c r="U61" s="120"/>
      <c r="V61" s="135"/>
      <c r="W61" s="137"/>
      <c r="X61" s="138"/>
      <c r="Y61" s="138"/>
      <c r="Z61" s="138"/>
      <c r="AA61" s="138"/>
      <c r="AB61" s="139"/>
    </row>
    <row r="62" spans="1:29">
      <c r="A62" s="228"/>
      <c r="B62" s="229"/>
      <c r="C62" s="230"/>
      <c r="D62" s="200"/>
      <c r="E62" s="202"/>
      <c r="F62" s="208"/>
      <c r="G62" s="210">
        <f>ROUND((F62/9),4)</f>
        <v>0</v>
      </c>
      <c r="H62" s="212">
        <f>ROUND(SUM(I62:I63),4)</f>
        <v>0</v>
      </c>
      <c r="I62" s="85">
        <f>ROUND(IF(NOT(_xlfn.ISFORMULA(J62)),J62/$G$62,0),4)</f>
        <v>0</v>
      </c>
      <c r="J62" s="86">
        <f>ROUND(IF(NOT(_xlfn.ISFORMULA($I62)),$I62*$G$62,0),4)</f>
        <v>0</v>
      </c>
      <c r="K62" s="87">
        <f>ROUND(IFERROR(J62/$L$62,0),4)</f>
        <v>0</v>
      </c>
      <c r="L62" s="214">
        <f>ROUND(SUM(J62:J63),4)</f>
        <v>0</v>
      </c>
      <c r="M62" s="88"/>
      <c r="N62" s="88"/>
      <c r="O62" s="32"/>
      <c r="P62" s="32"/>
      <c r="Q62" s="32"/>
      <c r="R62" s="32"/>
      <c r="S62" s="89"/>
      <c r="T62" s="196" t="str">
        <f ca="1">IF(D62="","",DATE(YEAR(TODAY()),MONTH(DATEVALUE(D62&amp;"1")),1))</f>
        <v/>
      </c>
      <c r="U62" s="198" t="str">
        <f>IF(D62="","",EOMONTH(T62,0))</f>
        <v/>
      </c>
      <c r="V62" s="135"/>
      <c r="W62" s="137"/>
      <c r="X62" s="138"/>
      <c r="Y62" s="138"/>
      <c r="Z62" s="138"/>
      <c r="AA62" s="138"/>
      <c r="AB62" s="139"/>
      <c r="AC62" s="15"/>
    </row>
    <row r="63" spans="1:29" ht="14.25" thickBot="1">
      <c r="A63" s="228"/>
      <c r="B63" s="229"/>
      <c r="C63" s="230"/>
      <c r="D63" s="201"/>
      <c r="E63" s="203"/>
      <c r="F63" s="209"/>
      <c r="G63" s="211"/>
      <c r="H63" s="213"/>
      <c r="I63" s="93">
        <f>ROUND(IF(NOT(_xlfn.ISFORMULA(J63)),J63/$G$62,0),4)</f>
        <v>0</v>
      </c>
      <c r="J63" s="94">
        <f>ROUND(IF(NOT(_xlfn.ISFORMULA($I63)),$I63*$G$62,0),4)</f>
        <v>0</v>
      </c>
      <c r="K63" s="95">
        <f>ROUND(IFERROR(J63/$L$62,0),4)</f>
        <v>0</v>
      </c>
      <c r="L63" s="215"/>
      <c r="M63" s="96"/>
      <c r="N63" s="96"/>
      <c r="O63" s="97"/>
      <c r="P63" s="97"/>
      <c r="Q63" s="97"/>
      <c r="R63" s="97"/>
      <c r="S63" s="98"/>
      <c r="T63" s="197"/>
      <c r="U63" s="199"/>
      <c r="V63" s="135"/>
      <c r="W63" s="137"/>
      <c r="X63" s="138"/>
      <c r="Y63" s="138"/>
      <c r="Z63" s="138"/>
      <c r="AA63" s="138"/>
      <c r="AB63" s="139"/>
      <c r="AC63" s="15"/>
    </row>
    <row r="64" spans="1:29">
      <c r="A64" s="228"/>
      <c r="B64" s="229"/>
      <c r="C64" s="230"/>
      <c r="D64" s="200"/>
      <c r="E64" s="202"/>
      <c r="F64" s="208"/>
      <c r="G64" s="210">
        <f>ROUND((F64/9),4)</f>
        <v>0</v>
      </c>
      <c r="H64" s="212">
        <f>ROUND(SUM(I64:I65),4)</f>
        <v>0</v>
      </c>
      <c r="I64" s="85">
        <f>ROUND(IF(NOT(_xlfn.ISFORMULA(J64)),J64/$G$64,0),4)</f>
        <v>0</v>
      </c>
      <c r="J64" s="86">
        <f>ROUND(IF(NOT(_xlfn.ISFORMULA($I64)),$I64*$G$64,0),4)</f>
        <v>0</v>
      </c>
      <c r="K64" s="87">
        <f>ROUND(IFERROR(J64/$L$64,0),4)</f>
        <v>0</v>
      </c>
      <c r="L64" s="214">
        <f>ROUND(SUM(J64:J65),4)</f>
        <v>0</v>
      </c>
      <c r="M64" s="88"/>
      <c r="N64" s="88"/>
      <c r="O64" s="32"/>
      <c r="P64" s="32"/>
      <c r="Q64" s="32"/>
      <c r="R64" s="32"/>
      <c r="S64" s="89"/>
      <c r="T64" s="196" t="str">
        <f ca="1">IF(D64="","",DATE(YEAR(TODAY()),MONTH(DATEVALUE(D64&amp;"1")),1))</f>
        <v/>
      </c>
      <c r="U64" s="198" t="str">
        <f>IF(D64="","",EOMONTH(T64,0))</f>
        <v/>
      </c>
      <c r="V64" s="135"/>
      <c r="W64" s="137"/>
      <c r="X64" s="138"/>
      <c r="Y64" s="138"/>
      <c r="Z64" s="138"/>
      <c r="AA64" s="138"/>
      <c r="AB64" s="139"/>
      <c r="AC64" s="15"/>
    </row>
    <row r="65" spans="1:29" ht="14.25" thickBot="1">
      <c r="A65" s="228"/>
      <c r="B65" s="229"/>
      <c r="C65" s="230"/>
      <c r="D65" s="201"/>
      <c r="E65" s="203"/>
      <c r="F65" s="209"/>
      <c r="G65" s="211"/>
      <c r="H65" s="213"/>
      <c r="I65" s="93">
        <f>ROUND(IF(NOT(_xlfn.ISFORMULA(J65)),J65/$G$64,0),4)</f>
        <v>0</v>
      </c>
      <c r="J65" s="94">
        <f>ROUND(IF(NOT(_xlfn.ISFORMULA($I65)),$I65*$G$64,0),4)</f>
        <v>0</v>
      </c>
      <c r="K65" s="95">
        <f>ROUND(IFERROR(J65/$L$64,0),4)</f>
        <v>0</v>
      </c>
      <c r="L65" s="215"/>
      <c r="M65" s="96"/>
      <c r="N65" s="96"/>
      <c r="O65" s="97"/>
      <c r="P65" s="97"/>
      <c r="Q65" s="97"/>
      <c r="R65" s="97"/>
      <c r="S65" s="98"/>
      <c r="T65" s="197"/>
      <c r="U65" s="199"/>
      <c r="V65" s="135"/>
      <c r="W65" s="137"/>
      <c r="X65" s="138"/>
      <c r="Y65" s="138"/>
      <c r="Z65" s="138"/>
      <c r="AA65" s="138"/>
      <c r="AB65" s="139"/>
      <c r="AC65" s="15"/>
    </row>
    <row r="66" spans="1:29">
      <c r="A66" s="228"/>
      <c r="B66" s="229"/>
      <c r="C66" s="230"/>
      <c r="D66" s="200"/>
      <c r="E66" s="202"/>
      <c r="F66" s="208"/>
      <c r="G66" s="210">
        <f>ROUND((F66/9),4)</f>
        <v>0</v>
      </c>
      <c r="H66" s="212">
        <f>ROUND(SUM(I66:I67),4)</f>
        <v>0</v>
      </c>
      <c r="I66" s="85">
        <f>ROUND(IF(NOT(_xlfn.ISFORMULA(J66)),J66/$G$66,0),4)</f>
        <v>0</v>
      </c>
      <c r="J66" s="86">
        <f>ROUND(IF(NOT(_xlfn.ISFORMULA($I66)),$I66*$G$66,0),4)</f>
        <v>0</v>
      </c>
      <c r="K66" s="87">
        <f>ROUND(IFERROR(J66/$L$66,0),4)</f>
        <v>0</v>
      </c>
      <c r="L66" s="214">
        <f>ROUND(SUM(J66:J67),4)</f>
        <v>0</v>
      </c>
      <c r="M66" s="88"/>
      <c r="N66" s="88"/>
      <c r="O66" s="32"/>
      <c r="P66" s="32"/>
      <c r="Q66" s="32"/>
      <c r="R66" s="32"/>
      <c r="S66" s="89"/>
      <c r="T66" s="196" t="str">
        <f ca="1">IF(D66="","",DATE(YEAR(TODAY()),MONTH(DATEVALUE(D66&amp;"1")),1))</f>
        <v/>
      </c>
      <c r="U66" s="198" t="str">
        <f>IF(D66="","",EOMONTH(T66,0))</f>
        <v/>
      </c>
      <c r="V66" s="135"/>
      <c r="W66" s="137"/>
      <c r="X66" s="138"/>
      <c r="Y66" s="138"/>
      <c r="Z66" s="138"/>
      <c r="AA66" s="138"/>
      <c r="AB66" s="139"/>
      <c r="AC66" s="15"/>
    </row>
    <row r="67" spans="1:29" ht="14.25" thickBot="1">
      <c r="A67" s="228"/>
      <c r="B67" s="229"/>
      <c r="C67" s="230"/>
      <c r="D67" s="201"/>
      <c r="E67" s="203"/>
      <c r="F67" s="209"/>
      <c r="G67" s="211"/>
      <c r="H67" s="213"/>
      <c r="I67" s="93">
        <f>ROUND(IF(NOT(_xlfn.ISFORMULA(J67)),J67/$G$66,0),4)</f>
        <v>0</v>
      </c>
      <c r="J67" s="94">
        <f>ROUND(IF(NOT(_xlfn.ISFORMULA($I67)),$I67*$G$66,0),4)</f>
        <v>0</v>
      </c>
      <c r="K67" s="95">
        <f>ROUND(IFERROR(J67/$L$66,0),4)</f>
        <v>0</v>
      </c>
      <c r="L67" s="215"/>
      <c r="M67" s="96"/>
      <c r="N67" s="96"/>
      <c r="O67" s="97"/>
      <c r="P67" s="97"/>
      <c r="Q67" s="97"/>
      <c r="R67" s="97"/>
      <c r="S67" s="98"/>
      <c r="T67" s="197"/>
      <c r="U67" s="199"/>
      <c r="V67" s="135"/>
      <c r="W67" s="137"/>
      <c r="X67" s="138"/>
      <c r="Y67" s="138"/>
      <c r="Z67" s="138"/>
      <c r="AA67" s="138"/>
      <c r="AB67" s="139"/>
      <c r="AC67" s="15"/>
    </row>
    <row r="68" spans="1:29">
      <c r="A68" s="228"/>
      <c r="B68" s="229"/>
      <c r="C68" s="230"/>
      <c r="D68" s="200"/>
      <c r="E68" s="202"/>
      <c r="F68" s="208"/>
      <c r="G68" s="210">
        <f>ROUND((F68/9),4)</f>
        <v>0</v>
      </c>
      <c r="H68" s="212">
        <f>ROUND(SUM(I68:I69),4)</f>
        <v>0</v>
      </c>
      <c r="I68" s="85">
        <f>ROUND(IF(NOT(_xlfn.ISFORMULA(J68)),J68/$G$68,0),4)</f>
        <v>0</v>
      </c>
      <c r="J68" s="86">
        <f>ROUND(IF(NOT(_xlfn.ISFORMULA($I68)),$I68*$G$68,0),4)</f>
        <v>0</v>
      </c>
      <c r="K68" s="87">
        <f>ROUND(IFERROR(J68/$L$68,0),4)</f>
        <v>0</v>
      </c>
      <c r="L68" s="214">
        <f>ROUND(SUM(J68:J69),4)</f>
        <v>0</v>
      </c>
      <c r="M68" s="88"/>
      <c r="N68" s="88"/>
      <c r="O68" s="32"/>
      <c r="P68" s="32"/>
      <c r="Q68" s="32"/>
      <c r="R68" s="32"/>
      <c r="S68" s="89"/>
      <c r="T68" s="196" t="str">
        <f ca="1">IF(D68="","",DATE(YEAR(TODAY()),MONTH(DATEVALUE(D68&amp;"1")),1))</f>
        <v/>
      </c>
      <c r="U68" s="198" t="str">
        <f>IF(D68="","",EOMONTH(T68,0))</f>
        <v/>
      </c>
      <c r="V68" s="135"/>
      <c r="W68" s="137"/>
      <c r="X68" s="138"/>
      <c r="Y68" s="138"/>
      <c r="Z68" s="138"/>
      <c r="AA68" s="138"/>
      <c r="AB68" s="139"/>
      <c r="AC68" s="15"/>
    </row>
    <row r="69" spans="1:29" ht="14.25" thickBot="1">
      <c r="A69" s="228"/>
      <c r="B69" s="229"/>
      <c r="C69" s="230"/>
      <c r="D69" s="201"/>
      <c r="E69" s="203"/>
      <c r="F69" s="209"/>
      <c r="G69" s="211"/>
      <c r="H69" s="213"/>
      <c r="I69" s="93">
        <f>ROUND(IF(NOT(_xlfn.ISFORMULA(J69)),J69/$G$68,0),4)</f>
        <v>0</v>
      </c>
      <c r="J69" s="94">
        <f>ROUND(IF(NOT(_xlfn.ISFORMULA($I69)),$I69*$G$68,0),4)</f>
        <v>0</v>
      </c>
      <c r="K69" s="95">
        <f>ROUND(IFERROR(J69/$L$68,0),4)</f>
        <v>0</v>
      </c>
      <c r="L69" s="215"/>
      <c r="M69" s="96"/>
      <c r="N69" s="96"/>
      <c r="O69" s="97"/>
      <c r="P69" s="97"/>
      <c r="Q69" s="97"/>
      <c r="R69" s="97"/>
      <c r="S69" s="98"/>
      <c r="T69" s="197"/>
      <c r="U69" s="199"/>
      <c r="V69" s="135"/>
      <c r="W69" s="137"/>
      <c r="X69" s="138"/>
      <c r="Y69" s="138"/>
      <c r="Z69" s="138"/>
      <c r="AA69" s="138"/>
      <c r="AB69" s="139"/>
      <c r="AC69" s="15"/>
    </row>
    <row r="70" spans="1:29">
      <c r="A70" s="228"/>
      <c r="B70" s="229"/>
      <c r="C70" s="230"/>
      <c r="D70" s="200"/>
      <c r="E70" s="202"/>
      <c r="F70" s="208"/>
      <c r="G70" s="210">
        <f>ROUND((F70/9),4)</f>
        <v>0</v>
      </c>
      <c r="H70" s="212">
        <f>ROUND(SUM(I70:I71),4)</f>
        <v>0</v>
      </c>
      <c r="I70" s="85">
        <f>ROUND(IF(NOT(_xlfn.ISFORMULA(J70)),J70/$G$70,0),4)</f>
        <v>0</v>
      </c>
      <c r="J70" s="86">
        <f>ROUND(IF(NOT(_xlfn.ISFORMULA($I70)),$I70*$G$70,0),4)</f>
        <v>0</v>
      </c>
      <c r="K70" s="87">
        <f>ROUND(IFERROR(J70/$L$70,0),4)</f>
        <v>0</v>
      </c>
      <c r="L70" s="214">
        <f>ROUND(SUM(J70:J71),4)</f>
        <v>0</v>
      </c>
      <c r="M70" s="88"/>
      <c r="N70" s="88"/>
      <c r="O70" s="32"/>
      <c r="P70" s="32"/>
      <c r="Q70" s="32"/>
      <c r="R70" s="32"/>
      <c r="S70" s="89"/>
      <c r="T70" s="196" t="str">
        <f ca="1">IF(D70="","",DATE(YEAR(TODAY()),MONTH(DATEVALUE(D70&amp;"1")),1))</f>
        <v/>
      </c>
      <c r="U70" s="198" t="str">
        <f>IF(D70="","",EOMONTH(T70,0))</f>
        <v/>
      </c>
      <c r="V70" s="135"/>
      <c r="W70" s="137"/>
      <c r="X70" s="138"/>
      <c r="Y70" s="138"/>
      <c r="Z70" s="138"/>
      <c r="AA70" s="138"/>
      <c r="AB70" s="139"/>
      <c r="AC70" s="15"/>
    </row>
    <row r="71" spans="1:29" ht="14.25" thickBot="1">
      <c r="A71" s="228"/>
      <c r="B71" s="229"/>
      <c r="C71" s="230"/>
      <c r="D71" s="201"/>
      <c r="E71" s="203"/>
      <c r="F71" s="209"/>
      <c r="G71" s="211"/>
      <c r="H71" s="213"/>
      <c r="I71" s="93">
        <f>ROUND(IF(NOT(_xlfn.ISFORMULA(J71)),J71/$G$70,0),4)</f>
        <v>0</v>
      </c>
      <c r="J71" s="94">
        <f>ROUND(IF(NOT(_xlfn.ISFORMULA($I71)),$I71*$G$70,0),4)</f>
        <v>0</v>
      </c>
      <c r="K71" s="95">
        <f>ROUND(IFERROR(J71/$L$70,0),4)</f>
        <v>0</v>
      </c>
      <c r="L71" s="215"/>
      <c r="M71" s="96"/>
      <c r="N71" s="96"/>
      <c r="O71" s="97"/>
      <c r="P71" s="97"/>
      <c r="Q71" s="97"/>
      <c r="R71" s="97"/>
      <c r="S71" s="98"/>
      <c r="T71" s="197"/>
      <c r="U71" s="199"/>
      <c r="V71" s="135"/>
      <c r="W71" s="137"/>
      <c r="X71" s="138"/>
      <c r="Y71" s="138"/>
      <c r="Z71" s="138"/>
      <c r="AA71" s="138"/>
      <c r="AB71" s="139"/>
      <c r="AC71" s="15"/>
    </row>
    <row r="72" spans="1:29">
      <c r="A72" s="228"/>
      <c r="B72" s="229"/>
      <c r="C72" s="230"/>
      <c r="D72" s="200"/>
      <c r="E72" s="202"/>
      <c r="F72" s="208"/>
      <c r="G72" s="210">
        <f>ROUND((F72/9),4)</f>
        <v>0</v>
      </c>
      <c r="H72" s="212">
        <f>ROUND(SUM(I72:I73),4)</f>
        <v>0</v>
      </c>
      <c r="I72" s="85">
        <f>ROUND(IF(NOT(_xlfn.ISFORMULA(J72)),J72/$G$72,0),4)</f>
        <v>0</v>
      </c>
      <c r="J72" s="86">
        <f>ROUND(IF(NOT(_xlfn.ISFORMULA($I72)),$I72*$G$72,0),4)</f>
        <v>0</v>
      </c>
      <c r="K72" s="87">
        <f>ROUND(IFERROR(J72/$L$72,0),4)</f>
        <v>0</v>
      </c>
      <c r="L72" s="214">
        <f>ROUND(SUM(J72:J73),4)</f>
        <v>0</v>
      </c>
      <c r="M72" s="88"/>
      <c r="N72" s="88"/>
      <c r="O72" s="32"/>
      <c r="P72" s="32"/>
      <c r="Q72" s="32"/>
      <c r="R72" s="32"/>
      <c r="S72" s="89"/>
      <c r="T72" s="196" t="str">
        <f ca="1">IF(D72="","",DATE(YEAR(TODAY()),MONTH(DATEVALUE(D72&amp;"1")),1))</f>
        <v/>
      </c>
      <c r="U72" s="198" t="str">
        <f>IF(D72="","",EOMONTH(T72,0))</f>
        <v/>
      </c>
      <c r="V72" s="135"/>
      <c r="W72" s="137"/>
      <c r="X72" s="138"/>
      <c r="Y72" s="138"/>
      <c r="Z72" s="138"/>
      <c r="AA72" s="138"/>
      <c r="AB72" s="139"/>
      <c r="AC72" s="15"/>
    </row>
    <row r="73" spans="1:29" ht="14.25" thickBot="1">
      <c r="A73" s="228"/>
      <c r="B73" s="229"/>
      <c r="C73" s="230"/>
      <c r="D73" s="201"/>
      <c r="E73" s="203"/>
      <c r="F73" s="209"/>
      <c r="G73" s="211"/>
      <c r="H73" s="213"/>
      <c r="I73" s="93">
        <f>ROUND(IF(NOT(_xlfn.ISFORMULA(J73)),J73/$G$72,0),4)</f>
        <v>0</v>
      </c>
      <c r="J73" s="94">
        <f>ROUND(IF(NOT(_xlfn.ISFORMULA($I73)),$I73*$G$72,0),4)</f>
        <v>0</v>
      </c>
      <c r="K73" s="95">
        <f>ROUND(IFERROR(J73/$L$72,0),4)</f>
        <v>0</v>
      </c>
      <c r="L73" s="215"/>
      <c r="M73" s="96"/>
      <c r="N73" s="96"/>
      <c r="O73" s="97"/>
      <c r="P73" s="97"/>
      <c r="Q73" s="97"/>
      <c r="R73" s="97"/>
      <c r="S73" s="98"/>
      <c r="T73" s="197"/>
      <c r="U73" s="199"/>
      <c r="V73" s="135"/>
      <c r="W73" s="137"/>
      <c r="X73" s="138"/>
      <c r="Y73" s="138"/>
      <c r="Z73" s="138"/>
      <c r="AA73" s="138"/>
      <c r="AB73" s="139"/>
      <c r="AC73" s="15"/>
    </row>
    <row r="74" spans="1:29" s="51" customFormat="1" ht="14.25" thickBot="1">
      <c r="A74" s="126"/>
      <c r="B74" s="127"/>
      <c r="C74" s="127"/>
      <c r="D74" s="99"/>
      <c r="E74" s="99"/>
      <c r="F74" s="99"/>
      <c r="G74" s="99" t="s">
        <v>87</v>
      </c>
      <c r="H74" s="100">
        <f>SUM(H62:H73)</f>
        <v>0</v>
      </c>
      <c r="I74" s="100">
        <f>SUM(I62:I73)</f>
        <v>0</v>
      </c>
      <c r="J74" s="101">
        <f>SUM(J62:J73)</f>
        <v>0</v>
      </c>
      <c r="K74" s="100"/>
      <c r="L74" s="102">
        <f>SUM(L62:L73)</f>
        <v>0</v>
      </c>
      <c r="M74" s="103"/>
      <c r="N74" s="103"/>
      <c r="O74" s="104"/>
      <c r="P74" s="104"/>
      <c r="Q74" s="104"/>
      <c r="R74" s="104"/>
      <c r="S74" s="105"/>
      <c r="T74" s="105"/>
      <c r="U74" s="120"/>
      <c r="V74" s="135"/>
      <c r="W74" s="137"/>
      <c r="X74" s="138"/>
      <c r="Y74" s="138"/>
      <c r="Z74" s="138"/>
      <c r="AA74" s="138"/>
      <c r="AB74" s="139"/>
    </row>
    <row r="75" spans="1:29">
      <c r="A75" s="228"/>
      <c r="B75" s="229"/>
      <c r="C75" s="230"/>
      <c r="D75" s="200"/>
      <c r="E75" s="202"/>
      <c r="F75" s="208"/>
      <c r="G75" s="210">
        <f>ROUND((F75/9),4)</f>
        <v>0</v>
      </c>
      <c r="H75" s="212">
        <f>ROUND(SUM(I75:I76),4)</f>
        <v>0</v>
      </c>
      <c r="I75" s="85">
        <f>ROUND(IF(NOT(_xlfn.ISFORMULA(J75)),J75/$G$75,0),4)</f>
        <v>0</v>
      </c>
      <c r="J75" s="86">
        <f>ROUND(IF(NOT(_xlfn.ISFORMULA($I75)),$I75*$G$75,0),4)</f>
        <v>0</v>
      </c>
      <c r="K75" s="87">
        <f>ROUND(IFERROR(J75/$L$75,0),4)</f>
        <v>0</v>
      </c>
      <c r="L75" s="214">
        <f>ROUND(SUM(J75:J76),4)</f>
        <v>0</v>
      </c>
      <c r="M75" s="88"/>
      <c r="N75" s="88"/>
      <c r="O75" s="32"/>
      <c r="P75" s="32"/>
      <c r="Q75" s="32"/>
      <c r="R75" s="32"/>
      <c r="S75" s="89"/>
      <c r="T75" s="196" t="str">
        <f ca="1">IF(D75="","",DATE(YEAR(TODAY()),MONTH(DATEVALUE(D75&amp;"1")),1))</f>
        <v/>
      </c>
      <c r="U75" s="198" t="str">
        <f>IF(D75="","",EOMONTH(T75,0))</f>
        <v/>
      </c>
      <c r="V75" s="135"/>
      <c r="W75" s="137"/>
      <c r="X75" s="138"/>
      <c r="Y75" s="138"/>
      <c r="Z75" s="138"/>
      <c r="AA75" s="138"/>
      <c r="AB75" s="139"/>
      <c r="AC75" s="15"/>
    </row>
    <row r="76" spans="1:29" ht="14.25" thickBot="1">
      <c r="A76" s="228"/>
      <c r="B76" s="229"/>
      <c r="C76" s="230"/>
      <c r="D76" s="201"/>
      <c r="E76" s="203"/>
      <c r="F76" s="209"/>
      <c r="G76" s="211"/>
      <c r="H76" s="213"/>
      <c r="I76" s="93">
        <f>ROUND(IF(NOT(_xlfn.ISFORMULA(J76)),J76/$G$75,0),4)</f>
        <v>0</v>
      </c>
      <c r="J76" s="94">
        <f>ROUND(IF(NOT(_xlfn.ISFORMULA($I76)),$I76*$G$75,0),4)</f>
        <v>0</v>
      </c>
      <c r="K76" s="95">
        <f>ROUND(IFERROR(J76/$L$75,0),4)</f>
        <v>0</v>
      </c>
      <c r="L76" s="215"/>
      <c r="M76" s="96"/>
      <c r="N76" s="96"/>
      <c r="O76" s="97"/>
      <c r="P76" s="97"/>
      <c r="Q76" s="97"/>
      <c r="R76" s="97"/>
      <c r="S76" s="98"/>
      <c r="T76" s="197"/>
      <c r="U76" s="199"/>
      <c r="V76" s="135"/>
      <c r="W76" s="137"/>
      <c r="X76" s="138"/>
      <c r="Y76" s="138"/>
      <c r="Z76" s="138"/>
      <c r="AA76" s="138"/>
      <c r="AB76" s="139"/>
      <c r="AC76" s="15"/>
    </row>
    <row r="77" spans="1:29">
      <c r="A77" s="228"/>
      <c r="B77" s="229"/>
      <c r="C77" s="230"/>
      <c r="D77" s="200"/>
      <c r="E77" s="202"/>
      <c r="F77" s="208"/>
      <c r="G77" s="210">
        <f>ROUND((F77/9),4)</f>
        <v>0</v>
      </c>
      <c r="H77" s="212">
        <f>ROUND(SUM(I77:I78),4)</f>
        <v>0</v>
      </c>
      <c r="I77" s="85">
        <f>ROUND(IF(NOT(_xlfn.ISFORMULA(J77)),J77/$G$77,0),4)</f>
        <v>0</v>
      </c>
      <c r="J77" s="86">
        <f>ROUND(IF(NOT(_xlfn.ISFORMULA($I77)),$I77*$G$77,0),4)</f>
        <v>0</v>
      </c>
      <c r="K77" s="87">
        <f>ROUND(IFERROR(J77/$L$77,0),4)</f>
        <v>0</v>
      </c>
      <c r="L77" s="214">
        <f>ROUND(SUM(J77:J78),4)</f>
        <v>0</v>
      </c>
      <c r="M77" s="88"/>
      <c r="N77" s="88"/>
      <c r="O77" s="32"/>
      <c r="P77" s="32"/>
      <c r="Q77" s="32"/>
      <c r="R77" s="32"/>
      <c r="S77" s="89"/>
      <c r="T77" s="196" t="str">
        <f ca="1">IF(D77="","",DATE(YEAR(TODAY()),MONTH(DATEVALUE(D77&amp;"1")),1))</f>
        <v/>
      </c>
      <c r="U77" s="198" t="str">
        <f>IF(D77="","",EOMONTH(T77,0))</f>
        <v/>
      </c>
      <c r="V77" s="135"/>
      <c r="W77" s="137"/>
      <c r="X77" s="138"/>
      <c r="Y77" s="138"/>
      <c r="Z77" s="138"/>
      <c r="AA77" s="138"/>
      <c r="AB77" s="139"/>
      <c r="AC77" s="15"/>
    </row>
    <row r="78" spans="1:29" ht="14.25" thickBot="1">
      <c r="A78" s="228"/>
      <c r="B78" s="229"/>
      <c r="C78" s="230"/>
      <c r="D78" s="201"/>
      <c r="E78" s="203"/>
      <c r="F78" s="209"/>
      <c r="G78" s="211"/>
      <c r="H78" s="213"/>
      <c r="I78" s="93">
        <f>ROUND(IF(NOT(_xlfn.ISFORMULA(J78)),J78/$G$77,0),4)</f>
        <v>0</v>
      </c>
      <c r="J78" s="94">
        <f>ROUND(IF(NOT(_xlfn.ISFORMULA($I78)),$I78*$G$77,0),4)</f>
        <v>0</v>
      </c>
      <c r="K78" s="95">
        <f>ROUND(IFERROR(J78/$L$77,0),4)</f>
        <v>0</v>
      </c>
      <c r="L78" s="215"/>
      <c r="M78" s="96"/>
      <c r="N78" s="96"/>
      <c r="O78" s="97"/>
      <c r="P78" s="97"/>
      <c r="Q78" s="97"/>
      <c r="R78" s="97"/>
      <c r="S78" s="98"/>
      <c r="T78" s="197"/>
      <c r="U78" s="199"/>
      <c r="V78" s="135"/>
      <c r="W78" s="137"/>
      <c r="X78" s="138"/>
      <c r="Y78" s="138"/>
      <c r="Z78" s="138"/>
      <c r="AA78" s="138"/>
      <c r="AB78" s="139"/>
      <c r="AC78" s="15"/>
    </row>
    <row r="79" spans="1:29">
      <c r="A79" s="228"/>
      <c r="B79" s="229"/>
      <c r="C79" s="230"/>
      <c r="D79" s="200"/>
      <c r="E79" s="202"/>
      <c r="F79" s="208"/>
      <c r="G79" s="210">
        <f>ROUND((F79/9),4)</f>
        <v>0</v>
      </c>
      <c r="H79" s="212">
        <f>ROUND(SUM(I79:I80),4)</f>
        <v>0</v>
      </c>
      <c r="I79" s="85">
        <f>ROUND(IF(NOT(_xlfn.ISFORMULA(J79)),J79/$G$79,0),4)</f>
        <v>0</v>
      </c>
      <c r="J79" s="86">
        <f>ROUND(IF(NOT(_xlfn.ISFORMULA($I79)),$I79*$G$79,0),4)</f>
        <v>0</v>
      </c>
      <c r="K79" s="87">
        <f>ROUND(IFERROR(J79/$L$79,0),4)</f>
        <v>0</v>
      </c>
      <c r="L79" s="214">
        <f>ROUND(SUM(J79:J80),4)</f>
        <v>0</v>
      </c>
      <c r="M79" s="88"/>
      <c r="N79" s="88"/>
      <c r="O79" s="32"/>
      <c r="P79" s="32"/>
      <c r="Q79" s="32"/>
      <c r="R79" s="32"/>
      <c r="S79" s="89"/>
      <c r="T79" s="196" t="str">
        <f ca="1">IF(D79="","",DATE(YEAR(TODAY()),MONTH(DATEVALUE(D79&amp;"1")),1))</f>
        <v/>
      </c>
      <c r="U79" s="198" t="str">
        <f>IF(D79="","",EOMONTH(T79,0))</f>
        <v/>
      </c>
      <c r="V79" s="135"/>
      <c r="W79" s="137"/>
      <c r="X79" s="138"/>
      <c r="Y79" s="138"/>
      <c r="Z79" s="138"/>
      <c r="AA79" s="138"/>
      <c r="AB79" s="139"/>
      <c r="AC79" s="15"/>
    </row>
    <row r="80" spans="1:29" ht="14.25" thickBot="1">
      <c r="A80" s="228"/>
      <c r="B80" s="229"/>
      <c r="C80" s="230"/>
      <c r="D80" s="201"/>
      <c r="E80" s="203"/>
      <c r="F80" s="209"/>
      <c r="G80" s="211"/>
      <c r="H80" s="213"/>
      <c r="I80" s="93">
        <f>ROUND(IF(NOT(_xlfn.ISFORMULA(J80)),J80/$G$79,0),4)</f>
        <v>0</v>
      </c>
      <c r="J80" s="94">
        <f>ROUND(IF(NOT(_xlfn.ISFORMULA($I80)),$I80*$G$79,0),4)</f>
        <v>0</v>
      </c>
      <c r="K80" s="95">
        <f>ROUND(IFERROR(J80/$L$79,0),4)</f>
        <v>0</v>
      </c>
      <c r="L80" s="215"/>
      <c r="M80" s="96"/>
      <c r="N80" s="96"/>
      <c r="O80" s="97"/>
      <c r="P80" s="97"/>
      <c r="Q80" s="97"/>
      <c r="R80" s="97"/>
      <c r="S80" s="98"/>
      <c r="T80" s="197"/>
      <c r="U80" s="199"/>
      <c r="V80" s="135"/>
      <c r="W80" s="137"/>
      <c r="X80" s="138"/>
      <c r="Y80" s="138"/>
      <c r="Z80" s="138"/>
      <c r="AA80" s="138"/>
      <c r="AB80" s="139"/>
      <c r="AC80" s="15"/>
    </row>
    <row r="81" spans="1:29">
      <c r="A81" s="228"/>
      <c r="B81" s="229"/>
      <c r="C81" s="230"/>
      <c r="D81" s="200"/>
      <c r="E81" s="202"/>
      <c r="F81" s="208"/>
      <c r="G81" s="210">
        <f>ROUND((F81/9),4)</f>
        <v>0</v>
      </c>
      <c r="H81" s="212">
        <f>ROUND(SUM(I81:I82),4)</f>
        <v>0</v>
      </c>
      <c r="I81" s="85">
        <f>ROUND(IF(NOT(_xlfn.ISFORMULA(J81)),J81/$G$81,0),4)</f>
        <v>0</v>
      </c>
      <c r="J81" s="86">
        <f>ROUND(IF(NOT(_xlfn.ISFORMULA($I81)),$I81*$G$81,0),4)</f>
        <v>0</v>
      </c>
      <c r="K81" s="87">
        <f>ROUND(IFERROR(J81/$L$81,0),4)</f>
        <v>0</v>
      </c>
      <c r="L81" s="214">
        <f>ROUND(SUM(J81:J82),4)</f>
        <v>0</v>
      </c>
      <c r="M81" s="88"/>
      <c r="N81" s="88"/>
      <c r="O81" s="32"/>
      <c r="P81" s="32"/>
      <c r="Q81" s="32"/>
      <c r="R81" s="32"/>
      <c r="S81" s="89"/>
      <c r="T81" s="196" t="str">
        <f ca="1">IF(D81="","",DATE(YEAR(TODAY()),MONTH(DATEVALUE(D81&amp;"1")),1))</f>
        <v/>
      </c>
      <c r="U81" s="198" t="str">
        <f>IF(D81="","",EOMONTH(T81,0))</f>
        <v/>
      </c>
      <c r="V81" s="135"/>
      <c r="W81" s="137"/>
      <c r="X81" s="138"/>
      <c r="Y81" s="138"/>
      <c r="Z81" s="138"/>
      <c r="AA81" s="138"/>
      <c r="AB81" s="139"/>
      <c r="AC81" s="15"/>
    </row>
    <row r="82" spans="1:29" ht="14.25" thickBot="1">
      <c r="A82" s="228"/>
      <c r="B82" s="229"/>
      <c r="C82" s="230"/>
      <c r="D82" s="201"/>
      <c r="E82" s="203"/>
      <c r="F82" s="209"/>
      <c r="G82" s="211"/>
      <c r="H82" s="213"/>
      <c r="I82" s="93">
        <f>ROUND(IF(NOT(_xlfn.ISFORMULA(J82)),J82/$G$81,0),4)</f>
        <v>0</v>
      </c>
      <c r="J82" s="94">
        <f>ROUND(IF(NOT(_xlfn.ISFORMULA($I82)),$I82*$G$81,0),4)</f>
        <v>0</v>
      </c>
      <c r="K82" s="95">
        <f>ROUND(IFERROR(J82/$L$81,0),4)</f>
        <v>0</v>
      </c>
      <c r="L82" s="215"/>
      <c r="M82" s="96"/>
      <c r="N82" s="96"/>
      <c r="O82" s="97"/>
      <c r="P82" s="97"/>
      <c r="Q82" s="97"/>
      <c r="R82" s="97"/>
      <c r="S82" s="98"/>
      <c r="T82" s="197"/>
      <c r="U82" s="199"/>
      <c r="V82" s="135"/>
      <c r="W82" s="137"/>
      <c r="X82" s="138"/>
      <c r="Y82" s="138"/>
      <c r="Z82" s="138"/>
      <c r="AA82" s="138"/>
      <c r="AB82" s="139"/>
      <c r="AC82" s="15"/>
    </row>
    <row r="83" spans="1:29">
      <c r="A83" s="228"/>
      <c r="B83" s="229"/>
      <c r="C83" s="230"/>
      <c r="D83" s="200"/>
      <c r="E83" s="202"/>
      <c r="F83" s="208"/>
      <c r="G83" s="210">
        <f>ROUND((F83/9),4)</f>
        <v>0</v>
      </c>
      <c r="H83" s="212">
        <f>ROUND(SUM(I83:I84),4)</f>
        <v>0</v>
      </c>
      <c r="I83" s="85">
        <f>ROUND(IF(NOT(_xlfn.ISFORMULA(J83)),J83/$G$83,0),4)</f>
        <v>0</v>
      </c>
      <c r="J83" s="86">
        <f>ROUND(IF(NOT(_xlfn.ISFORMULA($I83)),$I83*$G$83,0),4)</f>
        <v>0</v>
      </c>
      <c r="K83" s="87">
        <f>ROUND(IFERROR(J83/$L$83,0),4)</f>
        <v>0</v>
      </c>
      <c r="L83" s="214">
        <f>ROUND(SUM(J83:J84),4)</f>
        <v>0</v>
      </c>
      <c r="M83" s="88"/>
      <c r="N83" s="88"/>
      <c r="O83" s="32"/>
      <c r="P83" s="32"/>
      <c r="Q83" s="32"/>
      <c r="R83" s="32"/>
      <c r="S83" s="89"/>
      <c r="T83" s="196" t="str">
        <f ca="1">IF(D83="","",DATE(YEAR(TODAY()),MONTH(DATEVALUE(D83&amp;"1")),1))</f>
        <v/>
      </c>
      <c r="U83" s="198" t="str">
        <f>IF(D83="","",EOMONTH(T83,0))</f>
        <v/>
      </c>
      <c r="V83" s="135"/>
      <c r="W83" s="137"/>
      <c r="X83" s="138"/>
      <c r="Y83" s="138"/>
      <c r="Z83" s="138"/>
      <c r="AA83" s="138"/>
      <c r="AB83" s="139"/>
      <c r="AC83" s="15"/>
    </row>
    <row r="84" spans="1:29" ht="14.25" thickBot="1">
      <c r="A84" s="228"/>
      <c r="B84" s="229"/>
      <c r="C84" s="230"/>
      <c r="D84" s="201"/>
      <c r="E84" s="203"/>
      <c r="F84" s="209"/>
      <c r="G84" s="211"/>
      <c r="H84" s="213"/>
      <c r="I84" s="93">
        <f>ROUND(IF(NOT(_xlfn.ISFORMULA(J84)),J84/$G$83,0),4)</f>
        <v>0</v>
      </c>
      <c r="J84" s="94">
        <f>ROUND(IF(NOT(_xlfn.ISFORMULA($I84)),$I84*$G$83,0),4)</f>
        <v>0</v>
      </c>
      <c r="K84" s="95">
        <f>ROUND(IFERROR(J84/$L$83,0),4)</f>
        <v>0</v>
      </c>
      <c r="L84" s="215"/>
      <c r="M84" s="96"/>
      <c r="N84" s="96"/>
      <c r="O84" s="97"/>
      <c r="P84" s="97"/>
      <c r="Q84" s="97"/>
      <c r="R84" s="97"/>
      <c r="S84" s="98"/>
      <c r="T84" s="197"/>
      <c r="U84" s="199"/>
      <c r="V84" s="135"/>
      <c r="W84" s="137"/>
      <c r="X84" s="138"/>
      <c r="Y84" s="138"/>
      <c r="Z84" s="138"/>
      <c r="AA84" s="138"/>
      <c r="AB84" s="139"/>
      <c r="AC84" s="15"/>
    </row>
    <row r="85" spans="1:29">
      <c r="A85" s="228"/>
      <c r="B85" s="229"/>
      <c r="C85" s="230"/>
      <c r="D85" s="200"/>
      <c r="E85" s="202"/>
      <c r="F85" s="208"/>
      <c r="G85" s="210">
        <f>ROUND((F85/9),4)</f>
        <v>0</v>
      </c>
      <c r="H85" s="212">
        <f>ROUND(SUM(I85:I86),4)</f>
        <v>0</v>
      </c>
      <c r="I85" s="85">
        <f>ROUND(IF(NOT(_xlfn.ISFORMULA(J85)),J85/$G$85,0),4)</f>
        <v>0</v>
      </c>
      <c r="J85" s="86">
        <f>ROUND(IF(NOT(_xlfn.ISFORMULA($I85)),$I85*$G$85,0),4)</f>
        <v>0</v>
      </c>
      <c r="K85" s="87">
        <f>ROUND(IFERROR(J85/$L$85,0),4)</f>
        <v>0</v>
      </c>
      <c r="L85" s="214">
        <f>ROUND(SUM(J85:J86),4)</f>
        <v>0</v>
      </c>
      <c r="M85" s="88"/>
      <c r="N85" s="88"/>
      <c r="O85" s="32"/>
      <c r="P85" s="32"/>
      <c r="Q85" s="32"/>
      <c r="R85" s="32"/>
      <c r="S85" s="89"/>
      <c r="T85" s="196" t="str">
        <f ca="1">IF(D85="","",DATE(YEAR(TODAY()),MONTH(DATEVALUE(D85&amp;"1")),1))</f>
        <v/>
      </c>
      <c r="U85" s="198" t="str">
        <f>IF(D85="","",EOMONTH(T85,0))</f>
        <v/>
      </c>
      <c r="V85" s="135"/>
      <c r="W85" s="137"/>
      <c r="X85" s="138"/>
      <c r="Y85" s="138"/>
      <c r="Z85" s="138"/>
      <c r="AA85" s="138"/>
      <c r="AB85" s="139"/>
      <c r="AC85" s="15"/>
    </row>
    <row r="86" spans="1:29" ht="14.25" thickBot="1">
      <c r="A86" s="228"/>
      <c r="B86" s="229"/>
      <c r="C86" s="230"/>
      <c r="D86" s="201"/>
      <c r="E86" s="203"/>
      <c r="F86" s="209"/>
      <c r="G86" s="211"/>
      <c r="H86" s="213"/>
      <c r="I86" s="93">
        <f>ROUND(IF(NOT(_xlfn.ISFORMULA(J86)),J86/$G$85,0),4)</f>
        <v>0</v>
      </c>
      <c r="J86" s="94">
        <f>ROUND(IF(NOT(_xlfn.ISFORMULA($I86)),$I86*$G$85,0),4)</f>
        <v>0</v>
      </c>
      <c r="K86" s="95">
        <f>ROUND(IFERROR(J86/$L$85,0),4)</f>
        <v>0</v>
      </c>
      <c r="L86" s="215"/>
      <c r="M86" s="96"/>
      <c r="N86" s="96"/>
      <c r="O86" s="97"/>
      <c r="P86" s="97"/>
      <c r="Q86" s="97"/>
      <c r="R86" s="97"/>
      <c r="S86" s="98"/>
      <c r="T86" s="197"/>
      <c r="U86" s="199"/>
      <c r="V86" s="135"/>
      <c r="W86" s="137"/>
      <c r="X86" s="138"/>
      <c r="Y86" s="138"/>
      <c r="Z86" s="138"/>
      <c r="AA86" s="138"/>
      <c r="AB86" s="139"/>
      <c r="AC86" s="15"/>
    </row>
    <row r="87" spans="1:29" s="51" customFormat="1" ht="14.25" thickBot="1">
      <c r="A87" s="126"/>
      <c r="B87" s="127"/>
      <c r="C87" s="127"/>
      <c r="D87" s="99"/>
      <c r="E87" s="99"/>
      <c r="F87" s="99"/>
      <c r="G87" s="99" t="s">
        <v>87</v>
      </c>
      <c r="H87" s="100">
        <f>SUM(H75:H86)</f>
        <v>0</v>
      </c>
      <c r="I87" s="100">
        <f>SUM(I75:I86)</f>
        <v>0</v>
      </c>
      <c r="J87" s="101">
        <f>SUM(J75:J86)</f>
        <v>0</v>
      </c>
      <c r="K87" s="100"/>
      <c r="L87" s="102">
        <f>SUM(L75:L86)</f>
        <v>0</v>
      </c>
      <c r="M87" s="103"/>
      <c r="N87" s="103"/>
      <c r="O87" s="104"/>
      <c r="P87" s="104"/>
      <c r="Q87" s="104"/>
      <c r="R87" s="104"/>
      <c r="S87" s="105"/>
      <c r="T87" s="105"/>
      <c r="U87" s="120"/>
      <c r="V87" s="135"/>
      <c r="W87" s="137"/>
      <c r="X87" s="138"/>
      <c r="Y87" s="138"/>
      <c r="Z87" s="138"/>
      <c r="AA87" s="138"/>
      <c r="AB87" s="139"/>
    </row>
    <row r="88" spans="1:29">
      <c r="A88" s="228"/>
      <c r="B88" s="229"/>
      <c r="C88" s="230"/>
      <c r="D88" s="200"/>
      <c r="E88" s="202"/>
      <c r="F88" s="208"/>
      <c r="G88" s="210">
        <f>ROUND((F88/9),4)</f>
        <v>0</v>
      </c>
      <c r="H88" s="212">
        <f>ROUND(SUM(I88:I89),4)</f>
        <v>0</v>
      </c>
      <c r="I88" s="85">
        <f>ROUND(IF(NOT(_xlfn.ISFORMULA(J88)),J88/$G$88,0),4)</f>
        <v>0</v>
      </c>
      <c r="J88" s="86">
        <f>ROUND(IF(NOT(_xlfn.ISFORMULA($I88)),$I88*$G$88,0),4)</f>
        <v>0</v>
      </c>
      <c r="K88" s="87">
        <f>ROUND(IFERROR(J88/$L$88,0),4)</f>
        <v>0</v>
      </c>
      <c r="L88" s="214">
        <f>ROUND(SUM(J88:J89),4)</f>
        <v>0</v>
      </c>
      <c r="M88" s="88"/>
      <c r="N88" s="88"/>
      <c r="O88" s="32"/>
      <c r="P88" s="32"/>
      <c r="Q88" s="32"/>
      <c r="R88" s="32"/>
      <c r="S88" s="89"/>
      <c r="T88" s="196" t="str">
        <f ca="1">IF(D88="","",DATE(YEAR(TODAY()),MONTH(DATEVALUE(D88&amp;"1")),1))</f>
        <v/>
      </c>
      <c r="U88" s="198" t="str">
        <f>IF(D88="","",EOMONTH(T88,0))</f>
        <v/>
      </c>
      <c r="V88" s="135"/>
      <c r="W88" s="137"/>
      <c r="X88" s="138"/>
      <c r="Y88" s="138"/>
      <c r="Z88" s="138"/>
      <c r="AA88" s="138"/>
      <c r="AB88" s="139"/>
      <c r="AC88" s="15"/>
    </row>
    <row r="89" spans="1:29" ht="14.25" thickBot="1">
      <c r="A89" s="228"/>
      <c r="B89" s="229"/>
      <c r="C89" s="230"/>
      <c r="D89" s="201"/>
      <c r="E89" s="203"/>
      <c r="F89" s="209"/>
      <c r="G89" s="211"/>
      <c r="H89" s="213"/>
      <c r="I89" s="93">
        <f>ROUND(IF(NOT(_xlfn.ISFORMULA(J89)),J89/$G$88,0),4)</f>
        <v>0</v>
      </c>
      <c r="J89" s="94">
        <f>ROUND(IF(NOT(_xlfn.ISFORMULA($I89)),$I89*$G$88,0),4)</f>
        <v>0</v>
      </c>
      <c r="K89" s="95">
        <f>ROUND(IFERROR(J89/$L$88,0),4)</f>
        <v>0</v>
      </c>
      <c r="L89" s="215"/>
      <c r="M89" s="96"/>
      <c r="N89" s="96"/>
      <c r="O89" s="97"/>
      <c r="P89" s="97"/>
      <c r="Q89" s="97"/>
      <c r="R89" s="97"/>
      <c r="S89" s="98"/>
      <c r="T89" s="197"/>
      <c r="U89" s="199"/>
      <c r="V89" s="135"/>
      <c r="W89" s="137"/>
      <c r="X89" s="138"/>
      <c r="Y89" s="138"/>
      <c r="Z89" s="138"/>
      <c r="AA89" s="138"/>
      <c r="AB89" s="139"/>
      <c r="AC89" s="15"/>
    </row>
    <row r="90" spans="1:29">
      <c r="A90" s="228"/>
      <c r="B90" s="229"/>
      <c r="C90" s="230"/>
      <c r="D90" s="200"/>
      <c r="E90" s="202"/>
      <c r="F90" s="208"/>
      <c r="G90" s="210">
        <f>ROUND((F90/9),4)</f>
        <v>0</v>
      </c>
      <c r="H90" s="212">
        <f>ROUND(SUM(I90:I91),4)</f>
        <v>0</v>
      </c>
      <c r="I90" s="85">
        <f>ROUND(IF(NOT(_xlfn.ISFORMULA(J90)),J90/$G$90,0),4)</f>
        <v>0</v>
      </c>
      <c r="J90" s="86">
        <f>ROUND(IF(NOT(_xlfn.ISFORMULA($I90)),$I90*$G$90,0),4)</f>
        <v>0</v>
      </c>
      <c r="K90" s="87">
        <f>ROUND(IFERROR(J90/$L$90,0),4)</f>
        <v>0</v>
      </c>
      <c r="L90" s="214">
        <f>ROUND(SUM(J90:J91),4)</f>
        <v>0</v>
      </c>
      <c r="M90" s="88"/>
      <c r="N90" s="88"/>
      <c r="O90" s="32"/>
      <c r="P90" s="32"/>
      <c r="Q90" s="32"/>
      <c r="R90" s="32"/>
      <c r="S90" s="89"/>
      <c r="T90" s="196" t="str">
        <f ca="1">IF(D90="","",DATE(YEAR(TODAY()),MONTH(DATEVALUE(D90&amp;"1")),1))</f>
        <v/>
      </c>
      <c r="U90" s="198" t="str">
        <f>IF(D90="","",EOMONTH(T90,0))</f>
        <v/>
      </c>
      <c r="V90" s="135"/>
      <c r="W90" s="137"/>
      <c r="X90" s="138"/>
      <c r="Y90" s="138"/>
      <c r="Z90" s="138"/>
      <c r="AA90" s="138"/>
      <c r="AB90" s="139"/>
      <c r="AC90" s="15"/>
    </row>
    <row r="91" spans="1:29" ht="14.25" thickBot="1">
      <c r="A91" s="228"/>
      <c r="B91" s="229"/>
      <c r="C91" s="230"/>
      <c r="D91" s="201"/>
      <c r="E91" s="203"/>
      <c r="F91" s="209"/>
      <c r="G91" s="211"/>
      <c r="H91" s="213"/>
      <c r="I91" s="93">
        <f>ROUND(IF(NOT(_xlfn.ISFORMULA(J91)),J91/$G$90,0),4)</f>
        <v>0</v>
      </c>
      <c r="J91" s="94">
        <f>ROUND(IF(NOT(_xlfn.ISFORMULA($I91)),$I91*$G$90,0),4)</f>
        <v>0</v>
      </c>
      <c r="K91" s="95">
        <f>ROUND(IFERROR(J91/$L$90,0),4)</f>
        <v>0</v>
      </c>
      <c r="L91" s="215"/>
      <c r="M91" s="96"/>
      <c r="N91" s="96"/>
      <c r="O91" s="97"/>
      <c r="P91" s="97"/>
      <c r="Q91" s="97"/>
      <c r="R91" s="97"/>
      <c r="S91" s="98"/>
      <c r="T91" s="197"/>
      <c r="U91" s="199"/>
      <c r="V91" s="135"/>
      <c r="W91" s="137"/>
      <c r="X91" s="138"/>
      <c r="Y91" s="138"/>
      <c r="Z91" s="138"/>
      <c r="AA91" s="138"/>
      <c r="AB91" s="139"/>
      <c r="AC91" s="15"/>
    </row>
    <row r="92" spans="1:29">
      <c r="A92" s="228"/>
      <c r="B92" s="229"/>
      <c r="C92" s="230"/>
      <c r="D92" s="200"/>
      <c r="E92" s="202"/>
      <c r="F92" s="208"/>
      <c r="G92" s="210">
        <f>ROUND((F92/9),4)</f>
        <v>0</v>
      </c>
      <c r="H92" s="212">
        <f>ROUND(SUM(I92:I93),4)</f>
        <v>0</v>
      </c>
      <c r="I92" s="85">
        <f>ROUND(IF(NOT(_xlfn.ISFORMULA(J92)),J92/$G$92,0),4)</f>
        <v>0</v>
      </c>
      <c r="J92" s="86">
        <f>ROUND(IF(NOT(_xlfn.ISFORMULA($I92)),$I92*$G$92,0),4)</f>
        <v>0</v>
      </c>
      <c r="K92" s="87">
        <f>ROUND(IFERROR(J92/$L$92,0),4)</f>
        <v>0</v>
      </c>
      <c r="L92" s="214">
        <f>ROUND(SUM(J92:J93),4)</f>
        <v>0</v>
      </c>
      <c r="M92" s="88"/>
      <c r="N92" s="88"/>
      <c r="O92" s="32"/>
      <c r="P92" s="32"/>
      <c r="Q92" s="32"/>
      <c r="R92" s="32"/>
      <c r="S92" s="89"/>
      <c r="T92" s="196" t="str">
        <f ca="1">IF(D92="","",DATE(YEAR(TODAY()),MONTH(DATEVALUE(D92&amp;"1")),1))</f>
        <v/>
      </c>
      <c r="U92" s="198" t="str">
        <f>IF(D92="","",EOMONTH(T92,0))</f>
        <v/>
      </c>
      <c r="V92" s="135"/>
      <c r="W92" s="137"/>
      <c r="X92" s="138"/>
      <c r="Y92" s="138"/>
      <c r="Z92" s="138"/>
      <c r="AA92" s="138"/>
      <c r="AB92" s="139"/>
      <c r="AC92" s="15"/>
    </row>
    <row r="93" spans="1:29" ht="14.25" thickBot="1">
      <c r="A93" s="228"/>
      <c r="B93" s="229"/>
      <c r="C93" s="230"/>
      <c r="D93" s="201"/>
      <c r="E93" s="203"/>
      <c r="F93" s="209"/>
      <c r="G93" s="211"/>
      <c r="H93" s="213"/>
      <c r="I93" s="93">
        <f>ROUND(IF(NOT(_xlfn.ISFORMULA(J93)),J93/$G$92,0),4)</f>
        <v>0</v>
      </c>
      <c r="J93" s="94">
        <f>ROUND(IF(NOT(_xlfn.ISFORMULA($I93)),$I93*$G$92,0),4)</f>
        <v>0</v>
      </c>
      <c r="K93" s="95">
        <f>ROUND(IFERROR(J93/$L$92,0),4)</f>
        <v>0</v>
      </c>
      <c r="L93" s="215"/>
      <c r="M93" s="96"/>
      <c r="N93" s="96"/>
      <c r="O93" s="97"/>
      <c r="P93" s="97"/>
      <c r="Q93" s="97"/>
      <c r="R93" s="97"/>
      <c r="S93" s="98"/>
      <c r="T93" s="197"/>
      <c r="U93" s="199"/>
      <c r="V93" s="135"/>
      <c r="W93" s="137"/>
      <c r="X93" s="138"/>
      <c r="Y93" s="138"/>
      <c r="Z93" s="138"/>
      <c r="AA93" s="138"/>
      <c r="AB93" s="139"/>
      <c r="AC93" s="15"/>
    </row>
    <row r="94" spans="1:29">
      <c r="A94" s="228"/>
      <c r="B94" s="229"/>
      <c r="C94" s="230"/>
      <c r="D94" s="200"/>
      <c r="E94" s="202"/>
      <c r="F94" s="208"/>
      <c r="G94" s="210">
        <f>ROUND((F94/9),4)</f>
        <v>0</v>
      </c>
      <c r="H94" s="212">
        <f>ROUND(SUM(I94:I95),4)</f>
        <v>0</v>
      </c>
      <c r="I94" s="85">
        <f>ROUND(IF(NOT(_xlfn.ISFORMULA(J94)),J94/$G$94,0),4)</f>
        <v>0</v>
      </c>
      <c r="J94" s="86">
        <f>ROUND(IF(NOT(_xlfn.ISFORMULA($I94)),$I94*$G$94,0),4)</f>
        <v>0</v>
      </c>
      <c r="K94" s="87">
        <f>ROUND(IFERROR(J94/$L$94,0),4)</f>
        <v>0</v>
      </c>
      <c r="L94" s="214">
        <f>ROUND(SUM(J94:J95),4)</f>
        <v>0</v>
      </c>
      <c r="M94" s="88"/>
      <c r="N94" s="88"/>
      <c r="O94" s="32"/>
      <c r="P94" s="32"/>
      <c r="Q94" s="32"/>
      <c r="R94" s="32"/>
      <c r="S94" s="89"/>
      <c r="T94" s="196" t="str">
        <f ca="1">IF(D94="","",DATE(YEAR(TODAY()),MONTH(DATEVALUE(D94&amp;"1")),1))</f>
        <v/>
      </c>
      <c r="U94" s="198" t="str">
        <f>IF(D94="","",EOMONTH(T94,0))</f>
        <v/>
      </c>
      <c r="V94" s="135"/>
      <c r="W94" s="137"/>
      <c r="X94" s="138"/>
      <c r="Y94" s="138"/>
      <c r="Z94" s="138"/>
      <c r="AA94" s="138"/>
      <c r="AB94" s="139"/>
      <c r="AC94" s="15"/>
    </row>
    <row r="95" spans="1:29" ht="14.25" thickBot="1">
      <c r="A95" s="228"/>
      <c r="B95" s="229"/>
      <c r="C95" s="230"/>
      <c r="D95" s="201"/>
      <c r="E95" s="203"/>
      <c r="F95" s="209"/>
      <c r="G95" s="211"/>
      <c r="H95" s="213"/>
      <c r="I95" s="93">
        <f>ROUND(IF(NOT(_xlfn.ISFORMULA(J95)),J95/$G$94,0),4)</f>
        <v>0</v>
      </c>
      <c r="J95" s="94">
        <f>ROUND(IF(NOT(_xlfn.ISFORMULA($I95)),$I95*$G$94,0),4)</f>
        <v>0</v>
      </c>
      <c r="K95" s="95">
        <f>ROUND(IFERROR(J95/$L$94,0),4)</f>
        <v>0</v>
      </c>
      <c r="L95" s="215"/>
      <c r="M95" s="96"/>
      <c r="N95" s="96"/>
      <c r="O95" s="97"/>
      <c r="P95" s="97"/>
      <c r="Q95" s="97"/>
      <c r="R95" s="97"/>
      <c r="S95" s="98"/>
      <c r="T95" s="197"/>
      <c r="U95" s="199"/>
      <c r="V95" s="135"/>
      <c r="W95" s="137"/>
      <c r="X95" s="138"/>
      <c r="Y95" s="138"/>
      <c r="Z95" s="138"/>
      <c r="AA95" s="138"/>
      <c r="AB95" s="139"/>
      <c r="AC95" s="15"/>
    </row>
    <row r="96" spans="1:29">
      <c r="A96" s="228"/>
      <c r="B96" s="229"/>
      <c r="C96" s="230"/>
      <c r="D96" s="200"/>
      <c r="E96" s="202"/>
      <c r="F96" s="208"/>
      <c r="G96" s="210">
        <f>ROUND((F96/9),4)</f>
        <v>0</v>
      </c>
      <c r="H96" s="212">
        <f>ROUND(SUM(I96:I97),4)</f>
        <v>0</v>
      </c>
      <c r="I96" s="85">
        <f>ROUND(IF(NOT(_xlfn.ISFORMULA(J96)),J96/$G$96,0),4)</f>
        <v>0</v>
      </c>
      <c r="J96" s="86">
        <f>ROUND(IF(NOT(_xlfn.ISFORMULA($I96)),$I96*$G$96,0),4)</f>
        <v>0</v>
      </c>
      <c r="K96" s="87">
        <f>ROUND(IFERROR(J96/$L$96,0),4)</f>
        <v>0</v>
      </c>
      <c r="L96" s="214">
        <f>ROUND(SUM(J96:J97),4)</f>
        <v>0</v>
      </c>
      <c r="M96" s="88"/>
      <c r="N96" s="88"/>
      <c r="O96" s="32"/>
      <c r="P96" s="32"/>
      <c r="Q96" s="32"/>
      <c r="R96" s="32"/>
      <c r="S96" s="89"/>
      <c r="T96" s="196" t="str">
        <f ca="1">IF(D96="","",DATE(YEAR(TODAY()),MONTH(DATEVALUE(D96&amp;"1")),1))</f>
        <v/>
      </c>
      <c r="U96" s="198" t="str">
        <f>IF(D96="","",EOMONTH(T96,0))</f>
        <v/>
      </c>
      <c r="V96" s="135"/>
      <c r="W96" s="137"/>
      <c r="X96" s="138"/>
      <c r="Y96" s="138"/>
      <c r="Z96" s="138"/>
      <c r="AA96" s="138"/>
      <c r="AB96" s="139"/>
      <c r="AC96" s="15"/>
    </row>
    <row r="97" spans="1:29" ht="14.25" thickBot="1">
      <c r="A97" s="228"/>
      <c r="B97" s="229"/>
      <c r="C97" s="230"/>
      <c r="D97" s="201"/>
      <c r="E97" s="203"/>
      <c r="F97" s="209"/>
      <c r="G97" s="211"/>
      <c r="H97" s="213"/>
      <c r="I97" s="93">
        <f>ROUND(IF(NOT(_xlfn.ISFORMULA(J97)),J97/$G$96,0),4)</f>
        <v>0</v>
      </c>
      <c r="J97" s="94">
        <f>ROUND(IF(NOT(_xlfn.ISFORMULA($I97)),$I97*$G$96,0),4)</f>
        <v>0</v>
      </c>
      <c r="K97" s="95">
        <f>ROUND(IFERROR(J97/$L$96,0),4)</f>
        <v>0</v>
      </c>
      <c r="L97" s="215"/>
      <c r="M97" s="96"/>
      <c r="N97" s="96"/>
      <c r="O97" s="97"/>
      <c r="P97" s="97"/>
      <c r="Q97" s="97"/>
      <c r="R97" s="97"/>
      <c r="S97" s="98"/>
      <c r="T97" s="197"/>
      <c r="U97" s="199"/>
      <c r="V97" s="135"/>
      <c r="W97" s="137"/>
      <c r="X97" s="138"/>
      <c r="Y97" s="138"/>
      <c r="Z97" s="138"/>
      <c r="AA97" s="138"/>
      <c r="AB97" s="139"/>
      <c r="AC97" s="15"/>
    </row>
    <row r="98" spans="1:29">
      <c r="A98" s="228"/>
      <c r="B98" s="229"/>
      <c r="C98" s="230"/>
      <c r="D98" s="200"/>
      <c r="E98" s="202"/>
      <c r="F98" s="208"/>
      <c r="G98" s="210">
        <f>ROUND((F98/9),4)</f>
        <v>0</v>
      </c>
      <c r="H98" s="212">
        <f>ROUND(SUM(I98:I99),4)</f>
        <v>0</v>
      </c>
      <c r="I98" s="85">
        <f>ROUND(IF(NOT(_xlfn.ISFORMULA(J98)),J98/$G$98,0),4)</f>
        <v>0</v>
      </c>
      <c r="J98" s="86">
        <f>ROUND(IF(NOT(_xlfn.ISFORMULA($I98)),$I98*$G$98,0),4)</f>
        <v>0</v>
      </c>
      <c r="K98" s="87">
        <f>ROUND(IFERROR(J98/$L$98,0),4)</f>
        <v>0</v>
      </c>
      <c r="L98" s="214">
        <f>ROUND(SUM(J98:J99),4)</f>
        <v>0</v>
      </c>
      <c r="M98" s="88"/>
      <c r="N98" s="88"/>
      <c r="O98" s="32"/>
      <c r="P98" s="32"/>
      <c r="Q98" s="32"/>
      <c r="R98" s="32"/>
      <c r="S98" s="89"/>
      <c r="T98" s="196" t="str">
        <f ca="1">IF(D98="","",DATE(YEAR(TODAY()),MONTH(DATEVALUE(D98&amp;"1")),1))</f>
        <v/>
      </c>
      <c r="U98" s="198" t="str">
        <f>IF(D98="","",EOMONTH(T98,0))</f>
        <v/>
      </c>
      <c r="V98" s="135"/>
      <c r="W98" s="137"/>
      <c r="X98" s="138"/>
      <c r="Y98" s="138"/>
      <c r="Z98" s="138"/>
      <c r="AA98" s="138"/>
      <c r="AB98" s="139"/>
      <c r="AC98" s="15"/>
    </row>
    <row r="99" spans="1:29" ht="14.25" thickBot="1">
      <c r="A99" s="228"/>
      <c r="B99" s="229"/>
      <c r="C99" s="230"/>
      <c r="D99" s="201"/>
      <c r="E99" s="203"/>
      <c r="F99" s="209"/>
      <c r="G99" s="211"/>
      <c r="H99" s="213"/>
      <c r="I99" s="93">
        <f>ROUND(IF(NOT(_xlfn.ISFORMULA(J99)),J99/$G$98,0),4)</f>
        <v>0</v>
      </c>
      <c r="J99" s="94">
        <f>ROUND(IF(NOT(_xlfn.ISFORMULA($I99)),$I99*$G$98,0),4)</f>
        <v>0</v>
      </c>
      <c r="K99" s="95">
        <f>ROUND(IFERROR(J99/$L$98,0),4)</f>
        <v>0</v>
      </c>
      <c r="L99" s="215"/>
      <c r="M99" s="96"/>
      <c r="N99" s="96"/>
      <c r="O99" s="97"/>
      <c r="P99" s="97"/>
      <c r="Q99" s="97"/>
      <c r="R99" s="97"/>
      <c r="S99" s="98"/>
      <c r="T99" s="197"/>
      <c r="U99" s="199"/>
      <c r="V99" s="135"/>
      <c r="W99" s="137"/>
      <c r="X99" s="138"/>
      <c r="Y99" s="138"/>
      <c r="Z99" s="138"/>
      <c r="AA99" s="138"/>
      <c r="AB99" s="139"/>
      <c r="AC99" s="15"/>
    </row>
    <row r="100" spans="1:29" s="51" customFormat="1" ht="14.25" thickBot="1">
      <c r="A100" s="126"/>
      <c r="B100" s="127"/>
      <c r="C100" s="127"/>
      <c r="D100" s="99"/>
      <c r="E100" s="99"/>
      <c r="F100" s="99"/>
      <c r="G100" s="99" t="s">
        <v>87</v>
      </c>
      <c r="H100" s="100">
        <f>SUM(H88:H99)</f>
        <v>0</v>
      </c>
      <c r="I100" s="100">
        <f>SUM(I88:I99)</f>
        <v>0</v>
      </c>
      <c r="J100" s="101">
        <f>SUM(J88:J99)</f>
        <v>0</v>
      </c>
      <c r="K100" s="100"/>
      <c r="L100" s="102">
        <f>SUM(L88:L99)</f>
        <v>0</v>
      </c>
      <c r="M100" s="103"/>
      <c r="N100" s="103"/>
      <c r="O100" s="104"/>
      <c r="P100" s="104"/>
      <c r="Q100" s="104"/>
      <c r="R100" s="104"/>
      <c r="S100" s="105"/>
      <c r="T100" s="105"/>
      <c r="U100" s="120"/>
      <c r="V100" s="135"/>
      <c r="W100" s="137"/>
      <c r="X100" s="138"/>
      <c r="Y100" s="138"/>
      <c r="Z100" s="138"/>
      <c r="AA100" s="138"/>
      <c r="AB100" s="139"/>
    </row>
    <row r="101" spans="1:29">
      <c r="A101" s="228"/>
      <c r="B101" s="229"/>
      <c r="C101" s="230"/>
      <c r="D101" s="200"/>
      <c r="E101" s="202"/>
      <c r="F101" s="208"/>
      <c r="G101" s="210">
        <f>ROUND((F101/9),4)</f>
        <v>0</v>
      </c>
      <c r="H101" s="212">
        <f>ROUND(SUM(I101:I102),4)</f>
        <v>0</v>
      </c>
      <c r="I101" s="85">
        <f>ROUND(IF(NOT(_xlfn.ISFORMULA(J101)),J101/$G$101,0),4)</f>
        <v>0</v>
      </c>
      <c r="J101" s="86">
        <f>ROUND(IF(NOT(_xlfn.ISFORMULA($I101)),$I101*$G$101,0),4)</f>
        <v>0</v>
      </c>
      <c r="K101" s="87">
        <f>ROUND(IFERROR(J101/$L$101,0),4)</f>
        <v>0</v>
      </c>
      <c r="L101" s="214">
        <f>ROUND(SUM(J101:J102),4)</f>
        <v>0</v>
      </c>
      <c r="M101" s="88"/>
      <c r="N101" s="88"/>
      <c r="O101" s="32"/>
      <c r="P101" s="32"/>
      <c r="Q101" s="32"/>
      <c r="R101" s="32"/>
      <c r="S101" s="89"/>
      <c r="T101" s="196" t="str">
        <f ca="1">IF(D101="","",DATE(YEAR(TODAY()),MONTH(DATEVALUE(D101&amp;"1")),1))</f>
        <v/>
      </c>
      <c r="U101" s="198" t="str">
        <f>IF(D101="","",EOMONTH(T101,0))</f>
        <v/>
      </c>
      <c r="V101" s="135"/>
      <c r="W101" s="137"/>
      <c r="X101" s="138"/>
      <c r="Y101" s="138"/>
      <c r="Z101" s="138"/>
      <c r="AA101" s="138"/>
      <c r="AB101" s="139"/>
      <c r="AC101" s="15"/>
    </row>
    <row r="102" spans="1:29" ht="14.25" thickBot="1">
      <c r="A102" s="228"/>
      <c r="B102" s="229"/>
      <c r="C102" s="230"/>
      <c r="D102" s="201"/>
      <c r="E102" s="203"/>
      <c r="F102" s="209"/>
      <c r="G102" s="211"/>
      <c r="H102" s="213"/>
      <c r="I102" s="93">
        <f>ROUND(IF(NOT(_xlfn.ISFORMULA(J102)),J102/$G$101,0),4)</f>
        <v>0</v>
      </c>
      <c r="J102" s="94">
        <f>ROUND(IF(NOT(_xlfn.ISFORMULA($I102)),$I102*$G$101,0),4)</f>
        <v>0</v>
      </c>
      <c r="K102" s="95">
        <f>ROUND(IFERROR(J102/$L$101,0),4)</f>
        <v>0</v>
      </c>
      <c r="L102" s="215"/>
      <c r="M102" s="96"/>
      <c r="N102" s="96"/>
      <c r="O102" s="97"/>
      <c r="P102" s="97"/>
      <c r="Q102" s="97"/>
      <c r="R102" s="97"/>
      <c r="S102" s="98"/>
      <c r="T102" s="197"/>
      <c r="U102" s="199"/>
      <c r="V102" s="135"/>
      <c r="W102" s="137"/>
      <c r="X102" s="138"/>
      <c r="Y102" s="138"/>
      <c r="Z102" s="138"/>
      <c r="AA102" s="138"/>
      <c r="AB102" s="139"/>
      <c r="AC102" s="15"/>
    </row>
    <row r="103" spans="1:29">
      <c r="A103" s="228"/>
      <c r="B103" s="229"/>
      <c r="C103" s="230"/>
      <c r="D103" s="200"/>
      <c r="E103" s="202"/>
      <c r="F103" s="208"/>
      <c r="G103" s="210">
        <f>ROUND((F103/9),4)</f>
        <v>0</v>
      </c>
      <c r="H103" s="212">
        <f>ROUND(SUM(I103:I104),4)</f>
        <v>0</v>
      </c>
      <c r="I103" s="85">
        <f>ROUND(IF(NOT(_xlfn.ISFORMULA(J103)),J103/$G$103,0),4)</f>
        <v>0</v>
      </c>
      <c r="J103" s="86">
        <f>ROUND(IF(NOT(_xlfn.ISFORMULA($I103)),$I103*$G$103,0),4)</f>
        <v>0</v>
      </c>
      <c r="K103" s="87">
        <f>ROUND(IFERROR(J103/$L$103,0),4)</f>
        <v>0</v>
      </c>
      <c r="L103" s="214">
        <f>ROUND(SUM(J103:J104),4)</f>
        <v>0</v>
      </c>
      <c r="M103" s="88"/>
      <c r="N103" s="88"/>
      <c r="O103" s="32"/>
      <c r="P103" s="32"/>
      <c r="Q103" s="32"/>
      <c r="R103" s="32"/>
      <c r="S103" s="89"/>
      <c r="T103" s="196" t="str">
        <f ca="1">IF(D103="","",DATE(YEAR(TODAY()),MONTH(DATEVALUE(D103&amp;"1")),1))</f>
        <v/>
      </c>
      <c r="U103" s="198" t="str">
        <f>IF(D103="","",EOMONTH(T103,0))</f>
        <v/>
      </c>
      <c r="V103" s="135"/>
      <c r="W103" s="137"/>
      <c r="X103" s="138"/>
      <c r="Y103" s="138"/>
      <c r="Z103" s="138"/>
      <c r="AA103" s="138"/>
      <c r="AB103" s="139"/>
      <c r="AC103" s="15"/>
    </row>
    <row r="104" spans="1:29" ht="14.25" thickBot="1">
      <c r="A104" s="228"/>
      <c r="B104" s="229"/>
      <c r="C104" s="230"/>
      <c r="D104" s="201"/>
      <c r="E104" s="203"/>
      <c r="F104" s="209"/>
      <c r="G104" s="211"/>
      <c r="H104" s="213"/>
      <c r="I104" s="93">
        <f>ROUND(IF(NOT(_xlfn.ISFORMULA(J104)),J104/$G$103,0),4)</f>
        <v>0</v>
      </c>
      <c r="J104" s="94">
        <f>ROUND(IF(NOT(_xlfn.ISFORMULA($I104)),$I104*$G$103,0),4)</f>
        <v>0</v>
      </c>
      <c r="K104" s="95">
        <f>ROUND(IFERROR(J104/$L$103,0),4)</f>
        <v>0</v>
      </c>
      <c r="L104" s="215"/>
      <c r="M104" s="96"/>
      <c r="N104" s="96"/>
      <c r="O104" s="97"/>
      <c r="P104" s="97"/>
      <c r="Q104" s="97"/>
      <c r="R104" s="97"/>
      <c r="S104" s="98"/>
      <c r="T104" s="197"/>
      <c r="U104" s="199"/>
      <c r="V104" s="135"/>
      <c r="W104" s="137"/>
      <c r="X104" s="138"/>
      <c r="Y104" s="138"/>
      <c r="Z104" s="138"/>
      <c r="AA104" s="138"/>
      <c r="AB104" s="139"/>
      <c r="AC104" s="15"/>
    </row>
    <row r="105" spans="1:29">
      <c r="A105" s="228"/>
      <c r="B105" s="229"/>
      <c r="C105" s="230"/>
      <c r="D105" s="200"/>
      <c r="E105" s="202"/>
      <c r="F105" s="208"/>
      <c r="G105" s="210">
        <f>ROUND((F105/9),4)</f>
        <v>0</v>
      </c>
      <c r="H105" s="212">
        <f>ROUND(SUM(I105:I106),4)</f>
        <v>0</v>
      </c>
      <c r="I105" s="85">
        <f>ROUND(IF(NOT(_xlfn.ISFORMULA(J105)),J105/$G$105,0),4)</f>
        <v>0</v>
      </c>
      <c r="J105" s="86">
        <f>ROUND(IF(NOT(_xlfn.ISFORMULA($I105)),$I105*$G$105,0),4)</f>
        <v>0</v>
      </c>
      <c r="K105" s="87">
        <f>ROUND(IFERROR(J105/$L$105,0),4)</f>
        <v>0</v>
      </c>
      <c r="L105" s="214">
        <f>ROUND(SUM(J105:J106),4)</f>
        <v>0</v>
      </c>
      <c r="M105" s="88"/>
      <c r="N105" s="88"/>
      <c r="O105" s="32"/>
      <c r="P105" s="32"/>
      <c r="Q105" s="32"/>
      <c r="R105" s="32"/>
      <c r="S105" s="89"/>
      <c r="T105" s="196" t="str">
        <f ca="1">IF(D105="","",DATE(YEAR(TODAY()),MONTH(DATEVALUE(D105&amp;"1")),1))</f>
        <v/>
      </c>
      <c r="U105" s="198" t="str">
        <f>IF(D105="","",EOMONTH(T105,0))</f>
        <v/>
      </c>
      <c r="V105" s="135"/>
      <c r="W105" s="137"/>
      <c r="X105" s="138"/>
      <c r="Y105" s="138"/>
      <c r="Z105" s="138"/>
      <c r="AA105" s="138"/>
      <c r="AB105" s="139"/>
      <c r="AC105" s="15"/>
    </row>
    <row r="106" spans="1:29" ht="14.25" thickBot="1">
      <c r="A106" s="228"/>
      <c r="B106" s="229"/>
      <c r="C106" s="230"/>
      <c r="D106" s="201"/>
      <c r="E106" s="203"/>
      <c r="F106" s="209"/>
      <c r="G106" s="211"/>
      <c r="H106" s="213"/>
      <c r="I106" s="93">
        <f>ROUND(IF(NOT(_xlfn.ISFORMULA(J106)),J106/$G$105,0),4)</f>
        <v>0</v>
      </c>
      <c r="J106" s="94">
        <f>ROUND(IF(NOT(_xlfn.ISFORMULA($I106)),$I106*$G$105,0),4)</f>
        <v>0</v>
      </c>
      <c r="K106" s="95">
        <f>ROUND(IFERROR(J106/$L$105,0),4)</f>
        <v>0</v>
      </c>
      <c r="L106" s="215"/>
      <c r="M106" s="96"/>
      <c r="N106" s="96"/>
      <c r="O106" s="97"/>
      <c r="P106" s="97"/>
      <c r="Q106" s="97"/>
      <c r="R106" s="97"/>
      <c r="S106" s="98"/>
      <c r="T106" s="197"/>
      <c r="U106" s="199"/>
      <c r="V106" s="135"/>
      <c r="W106" s="137"/>
      <c r="X106" s="138"/>
      <c r="Y106" s="138"/>
      <c r="Z106" s="138"/>
      <c r="AA106" s="138"/>
      <c r="AB106" s="139"/>
      <c r="AC106" s="15"/>
    </row>
    <row r="107" spans="1:29">
      <c r="A107" s="228"/>
      <c r="B107" s="229"/>
      <c r="C107" s="230"/>
      <c r="D107" s="200"/>
      <c r="E107" s="202"/>
      <c r="F107" s="208"/>
      <c r="G107" s="210">
        <f>ROUND((F107/9),4)</f>
        <v>0</v>
      </c>
      <c r="H107" s="212">
        <f>ROUND(SUM(I107:I108),4)</f>
        <v>0</v>
      </c>
      <c r="I107" s="85">
        <f>ROUND(IF(NOT(_xlfn.ISFORMULA(J107)),J107/$G$107,0),4)</f>
        <v>0</v>
      </c>
      <c r="J107" s="86">
        <f>ROUND(IF(NOT(_xlfn.ISFORMULA($I107)),$I107*$G$107,0),4)</f>
        <v>0</v>
      </c>
      <c r="K107" s="87">
        <f>ROUND(IFERROR(J107/$L$107,0),4)</f>
        <v>0</v>
      </c>
      <c r="L107" s="214">
        <f>ROUND(SUM(J107:J108),4)</f>
        <v>0</v>
      </c>
      <c r="M107" s="88"/>
      <c r="N107" s="88"/>
      <c r="O107" s="32"/>
      <c r="P107" s="32"/>
      <c r="Q107" s="32"/>
      <c r="R107" s="32"/>
      <c r="S107" s="89"/>
      <c r="T107" s="196" t="str">
        <f ca="1">IF(D107="","",DATE(YEAR(TODAY()),MONTH(DATEVALUE(D107&amp;"1")),1))</f>
        <v/>
      </c>
      <c r="U107" s="198" t="str">
        <f>IF(D107="","",EOMONTH(T107,0))</f>
        <v/>
      </c>
      <c r="V107" s="135"/>
      <c r="W107" s="137"/>
      <c r="X107" s="138"/>
      <c r="Y107" s="138"/>
      <c r="Z107" s="138"/>
      <c r="AA107" s="138"/>
      <c r="AB107" s="139"/>
      <c r="AC107" s="15"/>
    </row>
    <row r="108" spans="1:29" ht="14.25" thickBot="1">
      <c r="A108" s="228"/>
      <c r="B108" s="229"/>
      <c r="C108" s="230"/>
      <c r="D108" s="201"/>
      <c r="E108" s="203"/>
      <c r="F108" s="209"/>
      <c r="G108" s="211"/>
      <c r="H108" s="213"/>
      <c r="I108" s="93">
        <f>ROUND(IF(NOT(_xlfn.ISFORMULA(J108)),J108/$G$107,0),4)</f>
        <v>0</v>
      </c>
      <c r="J108" s="94">
        <f>ROUND(IF(NOT(_xlfn.ISFORMULA($I108)),$I108*$G$107,0),4)</f>
        <v>0</v>
      </c>
      <c r="K108" s="95">
        <f>ROUND(IFERROR(J108/$L$107,0),4)</f>
        <v>0</v>
      </c>
      <c r="L108" s="215"/>
      <c r="M108" s="96"/>
      <c r="N108" s="96"/>
      <c r="O108" s="97"/>
      <c r="P108" s="97"/>
      <c r="Q108" s="97"/>
      <c r="R108" s="97"/>
      <c r="S108" s="98"/>
      <c r="T108" s="197"/>
      <c r="U108" s="199"/>
      <c r="V108" s="135"/>
      <c r="W108" s="137"/>
      <c r="X108" s="138"/>
      <c r="Y108" s="138"/>
      <c r="Z108" s="138"/>
      <c r="AA108" s="138"/>
      <c r="AB108" s="139"/>
      <c r="AC108" s="15"/>
    </row>
    <row r="109" spans="1:29">
      <c r="A109" s="228"/>
      <c r="B109" s="229"/>
      <c r="C109" s="230"/>
      <c r="D109" s="200"/>
      <c r="E109" s="202"/>
      <c r="F109" s="208"/>
      <c r="G109" s="210">
        <f>ROUND((F109/9),4)</f>
        <v>0</v>
      </c>
      <c r="H109" s="212">
        <f>ROUND(SUM(I109:I110),4)</f>
        <v>0</v>
      </c>
      <c r="I109" s="85">
        <f>ROUND(IF(NOT(_xlfn.ISFORMULA(J109)),J109/$G$109,0),4)</f>
        <v>0</v>
      </c>
      <c r="J109" s="86">
        <f>ROUND(IF(NOT(_xlfn.ISFORMULA($I109)),$I109*$G$109,0),4)</f>
        <v>0</v>
      </c>
      <c r="K109" s="87">
        <f>ROUND(IFERROR(J109/$L$109,0),4)</f>
        <v>0</v>
      </c>
      <c r="L109" s="214">
        <f>ROUND(SUM(J109:J110),4)</f>
        <v>0</v>
      </c>
      <c r="M109" s="88"/>
      <c r="N109" s="88"/>
      <c r="O109" s="32"/>
      <c r="P109" s="32"/>
      <c r="Q109" s="32"/>
      <c r="R109" s="32"/>
      <c r="S109" s="89"/>
      <c r="T109" s="196" t="str">
        <f ca="1">IF(D109="","",DATE(YEAR(TODAY()),MONTH(DATEVALUE(D109&amp;"1")),1))</f>
        <v/>
      </c>
      <c r="U109" s="198" t="str">
        <f>IF(D109="","",EOMONTH(T109,0))</f>
        <v/>
      </c>
      <c r="V109" s="135"/>
      <c r="W109" s="137"/>
      <c r="X109" s="138"/>
      <c r="Y109" s="138"/>
      <c r="Z109" s="138"/>
      <c r="AA109" s="138"/>
      <c r="AB109" s="139"/>
      <c r="AC109" s="15"/>
    </row>
    <row r="110" spans="1:29" ht="14.25" thickBot="1">
      <c r="A110" s="228"/>
      <c r="B110" s="229"/>
      <c r="C110" s="230"/>
      <c r="D110" s="201"/>
      <c r="E110" s="203"/>
      <c r="F110" s="209"/>
      <c r="G110" s="211"/>
      <c r="H110" s="213"/>
      <c r="I110" s="93">
        <f>ROUND(IF(NOT(_xlfn.ISFORMULA(J110)),J110/$G$109,0),4)</f>
        <v>0</v>
      </c>
      <c r="J110" s="94">
        <f>ROUND(IF(NOT(_xlfn.ISFORMULA($I110)),$I110*$G$109,0),4)</f>
        <v>0</v>
      </c>
      <c r="K110" s="95">
        <f>ROUND(IFERROR(J110/$L$109,0),4)</f>
        <v>0</v>
      </c>
      <c r="L110" s="215"/>
      <c r="M110" s="96"/>
      <c r="N110" s="96"/>
      <c r="O110" s="97"/>
      <c r="P110" s="97"/>
      <c r="Q110" s="97"/>
      <c r="R110" s="97"/>
      <c r="S110" s="98"/>
      <c r="T110" s="197"/>
      <c r="U110" s="199"/>
      <c r="V110" s="135"/>
      <c r="W110" s="137"/>
      <c r="X110" s="138"/>
      <c r="Y110" s="138"/>
      <c r="Z110" s="138"/>
      <c r="AA110" s="138"/>
      <c r="AB110" s="139"/>
      <c r="AC110" s="15"/>
    </row>
    <row r="111" spans="1:29">
      <c r="A111" s="228"/>
      <c r="B111" s="229"/>
      <c r="C111" s="230"/>
      <c r="D111" s="200"/>
      <c r="E111" s="202"/>
      <c r="F111" s="208"/>
      <c r="G111" s="210">
        <f>ROUND((F111/9),4)</f>
        <v>0</v>
      </c>
      <c r="H111" s="212">
        <f>ROUND(SUM(I111:I112),4)</f>
        <v>0</v>
      </c>
      <c r="I111" s="85">
        <f>ROUND(IF(NOT(_xlfn.ISFORMULA(J111)),J111/$G$111,0),4)</f>
        <v>0</v>
      </c>
      <c r="J111" s="86">
        <f>ROUND(IF(NOT(_xlfn.ISFORMULA($I111)),$I111*$G$111,0),4)</f>
        <v>0</v>
      </c>
      <c r="K111" s="87">
        <f>ROUND(IFERROR(J111/$L$111,0),4)</f>
        <v>0</v>
      </c>
      <c r="L111" s="214">
        <f>ROUND(SUM(J111:J112),4)</f>
        <v>0</v>
      </c>
      <c r="M111" s="88"/>
      <c r="N111" s="88"/>
      <c r="O111" s="32"/>
      <c r="P111" s="32"/>
      <c r="Q111" s="32"/>
      <c r="R111" s="32"/>
      <c r="S111" s="89"/>
      <c r="T111" s="196" t="str">
        <f ca="1">IF(D111="","",DATE(YEAR(TODAY()),MONTH(DATEVALUE(D111&amp;"1")),1))</f>
        <v/>
      </c>
      <c r="U111" s="198" t="str">
        <f>IF(D111="","",EOMONTH(T111,0))</f>
        <v/>
      </c>
      <c r="V111" s="135"/>
      <c r="W111" s="137"/>
      <c r="X111" s="138"/>
      <c r="Y111" s="138"/>
      <c r="Z111" s="138"/>
      <c r="AA111" s="138"/>
      <c r="AB111" s="139"/>
      <c r="AC111" s="15"/>
    </row>
    <row r="112" spans="1:29" ht="14.25" thickBot="1">
      <c r="A112" s="228"/>
      <c r="B112" s="229"/>
      <c r="C112" s="230"/>
      <c r="D112" s="201"/>
      <c r="E112" s="203"/>
      <c r="F112" s="209"/>
      <c r="G112" s="211"/>
      <c r="H112" s="213"/>
      <c r="I112" s="93">
        <f>ROUND(IF(NOT(_xlfn.ISFORMULA(J112)),J112/$G$111,0),4)</f>
        <v>0</v>
      </c>
      <c r="J112" s="94">
        <f>ROUND(IF(NOT(_xlfn.ISFORMULA($I112)),$I112*$G$111,0),4)</f>
        <v>0</v>
      </c>
      <c r="K112" s="95">
        <f>ROUND(IFERROR(J112/$L$111,0),4)</f>
        <v>0</v>
      </c>
      <c r="L112" s="215"/>
      <c r="M112" s="96"/>
      <c r="N112" s="96"/>
      <c r="O112" s="97"/>
      <c r="P112" s="97"/>
      <c r="Q112" s="97"/>
      <c r="R112" s="97"/>
      <c r="S112" s="98"/>
      <c r="T112" s="197"/>
      <c r="U112" s="199"/>
      <c r="V112" s="135"/>
      <c r="W112" s="137"/>
      <c r="X112" s="138"/>
      <c r="Y112" s="138"/>
      <c r="Z112" s="138"/>
      <c r="AA112" s="138"/>
      <c r="AB112" s="139"/>
      <c r="AC112" s="15"/>
    </row>
    <row r="113" spans="1:29" s="51" customFormat="1" ht="14.25" thickBot="1">
      <c r="A113" s="126"/>
      <c r="B113" s="127"/>
      <c r="C113" s="127"/>
      <c r="D113" s="99"/>
      <c r="E113" s="99"/>
      <c r="F113" s="99"/>
      <c r="G113" s="99" t="s">
        <v>87</v>
      </c>
      <c r="H113" s="100">
        <f>SUM(H101:H112)</f>
        <v>0</v>
      </c>
      <c r="I113" s="100">
        <f>SUM(I101:I112)</f>
        <v>0</v>
      </c>
      <c r="J113" s="101">
        <f>SUM(J101:J112)</f>
        <v>0</v>
      </c>
      <c r="K113" s="100"/>
      <c r="L113" s="102">
        <f>SUM(L101:L112)</f>
        <v>0</v>
      </c>
      <c r="M113" s="103"/>
      <c r="N113" s="103"/>
      <c r="O113" s="104"/>
      <c r="P113" s="104"/>
      <c r="Q113" s="104"/>
      <c r="R113" s="104"/>
      <c r="S113" s="105"/>
      <c r="T113" s="105"/>
      <c r="U113" s="120"/>
      <c r="V113" s="135"/>
      <c r="W113" s="137"/>
      <c r="X113" s="138"/>
      <c r="Y113" s="138"/>
      <c r="Z113" s="138"/>
      <c r="AA113" s="138"/>
      <c r="AB113" s="139"/>
    </row>
    <row r="114" spans="1:29">
      <c r="A114" s="228"/>
      <c r="B114" s="229"/>
      <c r="C114" s="230"/>
      <c r="D114" s="200"/>
      <c r="E114" s="202"/>
      <c r="F114" s="208"/>
      <c r="G114" s="210">
        <f>ROUND((F114/9),4)</f>
        <v>0</v>
      </c>
      <c r="H114" s="212">
        <f>ROUND(SUM(I114:I115),4)</f>
        <v>0</v>
      </c>
      <c r="I114" s="85">
        <f>ROUND(IF(NOT(_xlfn.ISFORMULA(J114)),J114/$G$114,0),4)</f>
        <v>0</v>
      </c>
      <c r="J114" s="86">
        <f>ROUND(IF(NOT(_xlfn.ISFORMULA($I114)),$I114*$G$114,0),4)</f>
        <v>0</v>
      </c>
      <c r="K114" s="87">
        <f>ROUND(IFERROR(J114/$L$114,0),4)</f>
        <v>0</v>
      </c>
      <c r="L114" s="214">
        <f>ROUND(SUM(J114:J115),4)</f>
        <v>0</v>
      </c>
      <c r="M114" s="88"/>
      <c r="N114" s="88"/>
      <c r="O114" s="32"/>
      <c r="P114" s="32"/>
      <c r="Q114" s="32"/>
      <c r="R114" s="32"/>
      <c r="S114" s="89"/>
      <c r="T114" s="196" t="str">
        <f ca="1">IF(D114="","",DATE(YEAR(TODAY()),MONTH(DATEVALUE(D114&amp;"1")),1))</f>
        <v/>
      </c>
      <c r="U114" s="198" t="str">
        <f>IF(D114="","",EOMONTH(T114,0))</f>
        <v/>
      </c>
      <c r="V114" s="135"/>
      <c r="W114" s="137"/>
      <c r="X114" s="138"/>
      <c r="Y114" s="138"/>
      <c r="Z114" s="138"/>
      <c r="AA114" s="138"/>
      <c r="AB114" s="139"/>
      <c r="AC114" s="15"/>
    </row>
    <row r="115" spans="1:29" ht="14.25" thickBot="1">
      <c r="A115" s="228"/>
      <c r="B115" s="229"/>
      <c r="C115" s="230"/>
      <c r="D115" s="201"/>
      <c r="E115" s="203"/>
      <c r="F115" s="209"/>
      <c r="G115" s="211"/>
      <c r="H115" s="213"/>
      <c r="I115" s="93">
        <f>ROUND(IF(NOT(_xlfn.ISFORMULA(J115)),J115/$G$114,0),4)</f>
        <v>0</v>
      </c>
      <c r="J115" s="94">
        <f>ROUND(IF(NOT(_xlfn.ISFORMULA($I115)),$I115*$G$114,0),4)</f>
        <v>0</v>
      </c>
      <c r="K115" s="95">
        <f>ROUND(IFERROR(J115/$L$114,0),4)</f>
        <v>0</v>
      </c>
      <c r="L115" s="215"/>
      <c r="M115" s="96"/>
      <c r="N115" s="96"/>
      <c r="O115" s="97"/>
      <c r="P115" s="97"/>
      <c r="Q115" s="97"/>
      <c r="R115" s="97"/>
      <c r="S115" s="98"/>
      <c r="T115" s="197"/>
      <c r="U115" s="199"/>
      <c r="V115" s="135"/>
      <c r="W115" s="137"/>
      <c r="X115" s="138"/>
      <c r="Y115" s="138"/>
      <c r="Z115" s="138"/>
      <c r="AA115" s="138"/>
      <c r="AB115" s="139"/>
      <c r="AC115" s="15"/>
    </row>
    <row r="116" spans="1:29">
      <c r="A116" s="228"/>
      <c r="B116" s="229"/>
      <c r="C116" s="230"/>
      <c r="D116" s="200"/>
      <c r="E116" s="202"/>
      <c r="F116" s="208"/>
      <c r="G116" s="210">
        <f>ROUND((F116/9),4)</f>
        <v>0</v>
      </c>
      <c r="H116" s="212">
        <f>ROUND(SUM(I116:I117),4)</f>
        <v>0</v>
      </c>
      <c r="I116" s="85">
        <f>ROUND(IF(NOT(_xlfn.ISFORMULA(J116)),J116/$G$116,0),4)</f>
        <v>0</v>
      </c>
      <c r="J116" s="86">
        <f>ROUND(IF(NOT(_xlfn.ISFORMULA($I116)),$I116*$G$116,0),4)</f>
        <v>0</v>
      </c>
      <c r="K116" s="87">
        <f>ROUND(IFERROR(J116/$L$116,0),4)</f>
        <v>0</v>
      </c>
      <c r="L116" s="214">
        <f>ROUND(SUM(J116:J117),4)</f>
        <v>0</v>
      </c>
      <c r="M116" s="88"/>
      <c r="N116" s="88"/>
      <c r="O116" s="32"/>
      <c r="P116" s="32"/>
      <c r="Q116" s="32"/>
      <c r="R116" s="32"/>
      <c r="S116" s="89"/>
      <c r="T116" s="196" t="str">
        <f ca="1">IF(D116="","",DATE(YEAR(TODAY()),MONTH(DATEVALUE(D116&amp;"1")),1))</f>
        <v/>
      </c>
      <c r="U116" s="198" t="str">
        <f>IF(D116="","",EOMONTH(T116,0))</f>
        <v/>
      </c>
      <c r="V116" s="135"/>
      <c r="W116" s="137"/>
      <c r="X116" s="138"/>
      <c r="Y116" s="138"/>
      <c r="Z116" s="138"/>
      <c r="AA116" s="138"/>
      <c r="AB116" s="139"/>
      <c r="AC116" s="15"/>
    </row>
    <row r="117" spans="1:29" ht="14.25" thickBot="1">
      <c r="A117" s="228"/>
      <c r="B117" s="229"/>
      <c r="C117" s="230"/>
      <c r="D117" s="201"/>
      <c r="E117" s="203"/>
      <c r="F117" s="209"/>
      <c r="G117" s="211"/>
      <c r="H117" s="213"/>
      <c r="I117" s="93">
        <f>ROUND(IF(NOT(_xlfn.ISFORMULA(J117)),J117/$G$116,0),4)</f>
        <v>0</v>
      </c>
      <c r="J117" s="94">
        <f>ROUND(IF(NOT(_xlfn.ISFORMULA($I117)),$I117*$G$116,0),4)</f>
        <v>0</v>
      </c>
      <c r="K117" s="95">
        <f>ROUND(IFERROR(J117/$L$116,0),4)</f>
        <v>0</v>
      </c>
      <c r="L117" s="215"/>
      <c r="M117" s="96"/>
      <c r="N117" s="96"/>
      <c r="O117" s="97"/>
      <c r="P117" s="97"/>
      <c r="Q117" s="97"/>
      <c r="R117" s="97"/>
      <c r="S117" s="98"/>
      <c r="T117" s="197"/>
      <c r="U117" s="199"/>
      <c r="V117" s="135"/>
      <c r="W117" s="137"/>
      <c r="X117" s="138"/>
      <c r="Y117" s="138"/>
      <c r="Z117" s="138"/>
      <c r="AA117" s="138"/>
      <c r="AB117" s="139"/>
      <c r="AC117" s="15"/>
    </row>
    <row r="118" spans="1:29">
      <c r="A118" s="228"/>
      <c r="B118" s="229"/>
      <c r="C118" s="230"/>
      <c r="D118" s="200"/>
      <c r="E118" s="202"/>
      <c r="F118" s="208"/>
      <c r="G118" s="210">
        <f>ROUND((F118/9),4)</f>
        <v>0</v>
      </c>
      <c r="H118" s="212">
        <f>ROUND(SUM(I118:I119),4)</f>
        <v>0</v>
      </c>
      <c r="I118" s="85">
        <f>ROUND(IF(NOT(_xlfn.ISFORMULA(J118)),J118/$G$118,0),4)</f>
        <v>0</v>
      </c>
      <c r="J118" s="86">
        <f>ROUND(IF(NOT(_xlfn.ISFORMULA($I118)),$I118*$G$118,0),4)</f>
        <v>0</v>
      </c>
      <c r="K118" s="87">
        <f>ROUND(IFERROR(J118/$L$118,0),4)</f>
        <v>0</v>
      </c>
      <c r="L118" s="214">
        <f>ROUND(SUM(J118:J119),4)</f>
        <v>0</v>
      </c>
      <c r="M118" s="88"/>
      <c r="N118" s="88"/>
      <c r="O118" s="32"/>
      <c r="P118" s="32"/>
      <c r="Q118" s="32"/>
      <c r="R118" s="32"/>
      <c r="S118" s="89"/>
      <c r="T118" s="196" t="str">
        <f ca="1">IF(D118="","",DATE(YEAR(TODAY()),MONTH(DATEVALUE(D118&amp;"1")),1))</f>
        <v/>
      </c>
      <c r="U118" s="198" t="str">
        <f>IF(D118="","",EOMONTH(T118,0))</f>
        <v/>
      </c>
      <c r="V118" s="135"/>
      <c r="W118" s="137"/>
      <c r="X118" s="138"/>
      <c r="Y118" s="138"/>
      <c r="Z118" s="138"/>
      <c r="AA118" s="138"/>
      <c r="AB118" s="139"/>
      <c r="AC118" s="15"/>
    </row>
    <row r="119" spans="1:29" ht="14.25" thickBot="1">
      <c r="A119" s="228"/>
      <c r="B119" s="229"/>
      <c r="C119" s="230"/>
      <c r="D119" s="201"/>
      <c r="E119" s="203"/>
      <c r="F119" s="209"/>
      <c r="G119" s="211"/>
      <c r="H119" s="213"/>
      <c r="I119" s="93">
        <f>ROUND(IF(NOT(_xlfn.ISFORMULA(J119)),J119/$G$118,0),4)</f>
        <v>0</v>
      </c>
      <c r="J119" s="94">
        <f>ROUND(IF(NOT(_xlfn.ISFORMULA($I119)),$I119*$G$118,0),4)</f>
        <v>0</v>
      </c>
      <c r="K119" s="95">
        <f>ROUND(IFERROR(J119/$L$118,0),4)</f>
        <v>0</v>
      </c>
      <c r="L119" s="215"/>
      <c r="M119" s="96"/>
      <c r="N119" s="96"/>
      <c r="O119" s="97"/>
      <c r="P119" s="97"/>
      <c r="Q119" s="97"/>
      <c r="R119" s="97"/>
      <c r="S119" s="98"/>
      <c r="T119" s="197"/>
      <c r="U119" s="199"/>
      <c r="V119" s="135"/>
      <c r="W119" s="137"/>
      <c r="X119" s="138"/>
      <c r="Y119" s="138"/>
      <c r="Z119" s="138"/>
      <c r="AA119" s="138"/>
      <c r="AB119" s="139"/>
      <c r="AC119" s="15"/>
    </row>
    <row r="120" spans="1:29">
      <c r="A120" s="228"/>
      <c r="B120" s="229"/>
      <c r="C120" s="230"/>
      <c r="D120" s="200"/>
      <c r="E120" s="202"/>
      <c r="F120" s="208"/>
      <c r="G120" s="210">
        <f>ROUND((F120/9),4)</f>
        <v>0</v>
      </c>
      <c r="H120" s="212">
        <f>ROUND(SUM(I120:I121),4)</f>
        <v>0</v>
      </c>
      <c r="I120" s="85">
        <f>ROUND(IF(NOT(_xlfn.ISFORMULA(J120)),J120/$G$120,0),4)</f>
        <v>0</v>
      </c>
      <c r="J120" s="86">
        <f>ROUND(IF(NOT(_xlfn.ISFORMULA($I120)),$I120*$G$120,0),4)</f>
        <v>0</v>
      </c>
      <c r="K120" s="87">
        <f>ROUND(IFERROR(J120/$L$120,0),4)</f>
        <v>0</v>
      </c>
      <c r="L120" s="214">
        <f>ROUND(SUM(J120:J121),4)</f>
        <v>0</v>
      </c>
      <c r="M120" s="88"/>
      <c r="N120" s="88"/>
      <c r="O120" s="32"/>
      <c r="P120" s="32"/>
      <c r="Q120" s="32"/>
      <c r="R120" s="32"/>
      <c r="S120" s="89"/>
      <c r="T120" s="196" t="str">
        <f ca="1">IF(D120="","",DATE(YEAR(TODAY()),MONTH(DATEVALUE(D120&amp;"1")),1))</f>
        <v/>
      </c>
      <c r="U120" s="198" t="str">
        <f>IF(D120="","",EOMONTH(T120,0))</f>
        <v/>
      </c>
      <c r="V120" s="135"/>
      <c r="W120" s="137"/>
      <c r="X120" s="138"/>
      <c r="Y120" s="138"/>
      <c r="Z120" s="138"/>
      <c r="AA120" s="138"/>
      <c r="AB120" s="139"/>
      <c r="AC120" s="15"/>
    </row>
    <row r="121" spans="1:29" ht="14.25" thickBot="1">
      <c r="A121" s="228"/>
      <c r="B121" s="229"/>
      <c r="C121" s="230"/>
      <c r="D121" s="201"/>
      <c r="E121" s="203"/>
      <c r="F121" s="209"/>
      <c r="G121" s="211"/>
      <c r="H121" s="213"/>
      <c r="I121" s="93">
        <f>ROUND(IF(NOT(_xlfn.ISFORMULA(J121)),J121/$G$120,0),4)</f>
        <v>0</v>
      </c>
      <c r="J121" s="94">
        <f>ROUND(IF(NOT(_xlfn.ISFORMULA($I121)),$I121*$G$120,0),4)</f>
        <v>0</v>
      </c>
      <c r="K121" s="95">
        <f>ROUND(IFERROR(J121/$L$120,0),4)</f>
        <v>0</v>
      </c>
      <c r="L121" s="215"/>
      <c r="M121" s="96"/>
      <c r="N121" s="96"/>
      <c r="O121" s="97"/>
      <c r="P121" s="97"/>
      <c r="Q121" s="97"/>
      <c r="R121" s="97"/>
      <c r="S121" s="98"/>
      <c r="T121" s="197"/>
      <c r="U121" s="199"/>
      <c r="V121" s="135"/>
      <c r="W121" s="137"/>
      <c r="X121" s="138"/>
      <c r="Y121" s="138"/>
      <c r="Z121" s="138"/>
      <c r="AA121" s="138"/>
      <c r="AB121" s="139"/>
      <c r="AC121" s="15"/>
    </row>
    <row r="122" spans="1:29">
      <c r="A122" s="228"/>
      <c r="B122" s="229"/>
      <c r="C122" s="230"/>
      <c r="D122" s="200"/>
      <c r="E122" s="202"/>
      <c r="F122" s="208"/>
      <c r="G122" s="210">
        <f>ROUND((F122/9),4)</f>
        <v>0</v>
      </c>
      <c r="H122" s="212">
        <f>ROUND(SUM(I122:I123),4)</f>
        <v>0</v>
      </c>
      <c r="I122" s="85">
        <f>ROUND(IF(NOT(_xlfn.ISFORMULA(J122)),J122/$G$122,0),4)</f>
        <v>0</v>
      </c>
      <c r="J122" s="86">
        <f>ROUND(IF(NOT(_xlfn.ISFORMULA($I122)),$I122*$G$122,0),4)</f>
        <v>0</v>
      </c>
      <c r="K122" s="87">
        <f>ROUND(IFERROR(J122/$L$122,0),4)</f>
        <v>0</v>
      </c>
      <c r="L122" s="214">
        <f>ROUND(SUM(J122:J123),4)</f>
        <v>0</v>
      </c>
      <c r="M122" s="88"/>
      <c r="N122" s="88"/>
      <c r="O122" s="32"/>
      <c r="P122" s="32"/>
      <c r="Q122" s="32"/>
      <c r="R122" s="32"/>
      <c r="S122" s="89"/>
      <c r="T122" s="196" t="str">
        <f ca="1">IF(D122="","",DATE(YEAR(TODAY()),MONTH(DATEVALUE(D122&amp;"1")),1))</f>
        <v/>
      </c>
      <c r="U122" s="198" t="str">
        <f>IF(D122="","",EOMONTH(T122,0))</f>
        <v/>
      </c>
      <c r="V122" s="135"/>
      <c r="W122" s="137"/>
      <c r="X122" s="138"/>
      <c r="Y122" s="138"/>
      <c r="Z122" s="138"/>
      <c r="AA122" s="138"/>
      <c r="AB122" s="139"/>
      <c r="AC122" s="15"/>
    </row>
    <row r="123" spans="1:29" ht="14.25" thickBot="1">
      <c r="A123" s="228"/>
      <c r="B123" s="229"/>
      <c r="C123" s="230"/>
      <c r="D123" s="201"/>
      <c r="E123" s="203"/>
      <c r="F123" s="209"/>
      <c r="G123" s="211"/>
      <c r="H123" s="213"/>
      <c r="I123" s="93">
        <f>ROUND(IF(NOT(_xlfn.ISFORMULA(J123)),J123/$G$122,0),4)</f>
        <v>0</v>
      </c>
      <c r="J123" s="94">
        <f>ROUND(IF(NOT(_xlfn.ISFORMULA($I123)),$I123*$G$122,0),4)</f>
        <v>0</v>
      </c>
      <c r="K123" s="95">
        <f>ROUND(IFERROR(J123/$L$122,0),4)</f>
        <v>0</v>
      </c>
      <c r="L123" s="215"/>
      <c r="M123" s="96"/>
      <c r="N123" s="96"/>
      <c r="O123" s="97"/>
      <c r="P123" s="97"/>
      <c r="Q123" s="97"/>
      <c r="R123" s="97"/>
      <c r="S123" s="98"/>
      <c r="T123" s="197"/>
      <c r="U123" s="199"/>
      <c r="V123" s="135"/>
      <c r="W123" s="137"/>
      <c r="X123" s="138"/>
      <c r="Y123" s="138"/>
      <c r="Z123" s="138"/>
      <c r="AA123" s="138"/>
      <c r="AB123" s="139"/>
      <c r="AC123" s="15"/>
    </row>
    <row r="124" spans="1:29">
      <c r="A124" s="228"/>
      <c r="B124" s="229"/>
      <c r="C124" s="230"/>
      <c r="D124" s="200"/>
      <c r="E124" s="202"/>
      <c r="F124" s="208"/>
      <c r="G124" s="210">
        <f>ROUND((F124/9),4)</f>
        <v>0</v>
      </c>
      <c r="H124" s="212">
        <f>ROUND(SUM(I124:I125),4)</f>
        <v>0</v>
      </c>
      <c r="I124" s="85">
        <f>ROUND(IF(NOT(_xlfn.ISFORMULA(J124)),J124/$G$124,0),4)</f>
        <v>0</v>
      </c>
      <c r="J124" s="86">
        <f>ROUND(IF(NOT(_xlfn.ISFORMULA($I124)),$I124*$G$124,0),4)</f>
        <v>0</v>
      </c>
      <c r="K124" s="87">
        <f>ROUND(IFERROR(J124/$L$124,0),4)</f>
        <v>0</v>
      </c>
      <c r="L124" s="214">
        <f>ROUND(SUM(J124:J125),4)</f>
        <v>0</v>
      </c>
      <c r="M124" s="88"/>
      <c r="N124" s="88"/>
      <c r="O124" s="32"/>
      <c r="P124" s="32"/>
      <c r="Q124" s="32"/>
      <c r="R124" s="32"/>
      <c r="S124" s="89"/>
      <c r="T124" s="196" t="str">
        <f ca="1">IF(D124="","",DATE(YEAR(TODAY()),MONTH(DATEVALUE(D124&amp;"1")),1))</f>
        <v/>
      </c>
      <c r="U124" s="198" t="str">
        <f>IF(D124="","",EOMONTH(T124,0))</f>
        <v/>
      </c>
      <c r="V124" s="135"/>
      <c r="W124" s="137"/>
      <c r="X124" s="138"/>
      <c r="Y124" s="138"/>
      <c r="Z124" s="138"/>
      <c r="AA124" s="138"/>
      <c r="AB124" s="139"/>
      <c r="AC124" s="15"/>
    </row>
    <row r="125" spans="1:29" ht="14.25" thickBot="1">
      <c r="A125" s="228"/>
      <c r="B125" s="229"/>
      <c r="C125" s="230"/>
      <c r="D125" s="201"/>
      <c r="E125" s="203"/>
      <c r="F125" s="209"/>
      <c r="G125" s="211"/>
      <c r="H125" s="213"/>
      <c r="I125" s="93">
        <f>ROUND(IF(NOT(_xlfn.ISFORMULA(J125)),J125/$G$124,0),4)</f>
        <v>0</v>
      </c>
      <c r="J125" s="94">
        <f>ROUND(IF(NOT(_xlfn.ISFORMULA($I125)),$I125*$G$124,0),4)</f>
        <v>0</v>
      </c>
      <c r="K125" s="95">
        <f>ROUND(IFERROR(J125/$L$124,0),4)</f>
        <v>0</v>
      </c>
      <c r="L125" s="215"/>
      <c r="M125" s="96"/>
      <c r="N125" s="96"/>
      <c r="O125" s="97"/>
      <c r="P125" s="97"/>
      <c r="Q125" s="97"/>
      <c r="R125" s="97"/>
      <c r="S125" s="98"/>
      <c r="T125" s="197"/>
      <c r="U125" s="199"/>
      <c r="V125" s="135"/>
      <c r="W125" s="137"/>
      <c r="X125" s="138"/>
      <c r="Y125" s="138"/>
      <c r="Z125" s="138"/>
      <c r="AA125" s="138"/>
      <c r="AB125" s="139"/>
      <c r="AC125" s="15"/>
    </row>
    <row r="126" spans="1:29" s="51" customFormat="1" ht="14.25" thickBot="1">
      <c r="A126" s="126"/>
      <c r="B126" s="127"/>
      <c r="C126" s="127"/>
      <c r="D126" s="99"/>
      <c r="E126" s="99"/>
      <c r="F126" s="99"/>
      <c r="G126" s="99" t="s">
        <v>87</v>
      </c>
      <c r="H126" s="100">
        <f>SUM(H114:H125)</f>
        <v>0</v>
      </c>
      <c r="I126" s="100">
        <f>SUM(I114:I125)</f>
        <v>0</v>
      </c>
      <c r="J126" s="101">
        <f>SUM(J114:J125)</f>
        <v>0</v>
      </c>
      <c r="K126" s="100"/>
      <c r="L126" s="102">
        <f>SUM(L114:L125)</f>
        <v>0</v>
      </c>
      <c r="M126" s="103"/>
      <c r="N126" s="103"/>
      <c r="O126" s="104"/>
      <c r="P126" s="104"/>
      <c r="Q126" s="104"/>
      <c r="R126" s="104"/>
      <c r="S126" s="105"/>
      <c r="T126" s="105"/>
      <c r="U126" s="120"/>
      <c r="V126" s="135"/>
      <c r="W126" s="137"/>
      <c r="X126" s="138"/>
      <c r="Y126" s="138"/>
      <c r="Z126" s="138"/>
      <c r="AA126" s="138"/>
      <c r="AB126" s="139"/>
    </row>
    <row r="127" spans="1:29">
      <c r="A127" s="228"/>
      <c r="B127" s="229"/>
      <c r="C127" s="230"/>
      <c r="D127" s="200"/>
      <c r="E127" s="202"/>
      <c r="F127" s="208"/>
      <c r="G127" s="210">
        <f>ROUND((F127/9),4)</f>
        <v>0</v>
      </c>
      <c r="H127" s="212">
        <f>ROUND(SUM(I127:I128),4)</f>
        <v>0</v>
      </c>
      <c r="I127" s="85">
        <f>ROUND(IF(NOT(_xlfn.ISFORMULA(J127)),J127/$G$127,0),4)</f>
        <v>0</v>
      </c>
      <c r="J127" s="86">
        <f>ROUND(IF(NOT(_xlfn.ISFORMULA($I127)),$I127*$G$127,0),4)</f>
        <v>0</v>
      </c>
      <c r="K127" s="87">
        <f>ROUND(IFERROR(J127/$L$127,0),4)</f>
        <v>0</v>
      </c>
      <c r="L127" s="214">
        <f>ROUND(SUM(J127:J128),4)</f>
        <v>0</v>
      </c>
      <c r="M127" s="88"/>
      <c r="N127" s="88"/>
      <c r="O127" s="32"/>
      <c r="P127" s="32"/>
      <c r="Q127" s="32"/>
      <c r="R127" s="32"/>
      <c r="S127" s="89"/>
      <c r="T127" s="196" t="str">
        <f ca="1">IF(D127="","",DATE(YEAR(TODAY()),MONTH(DATEVALUE(D127&amp;"1")),1))</f>
        <v/>
      </c>
      <c r="U127" s="198" t="str">
        <f>IF(D127="","",EOMONTH(T127,0))</f>
        <v/>
      </c>
      <c r="V127" s="135"/>
      <c r="W127" s="137"/>
      <c r="X127" s="138"/>
      <c r="Y127" s="138"/>
      <c r="Z127" s="138"/>
      <c r="AA127" s="138"/>
      <c r="AB127" s="139"/>
      <c r="AC127" s="15"/>
    </row>
    <row r="128" spans="1:29" ht="14.25" thickBot="1">
      <c r="A128" s="228"/>
      <c r="B128" s="229"/>
      <c r="C128" s="230"/>
      <c r="D128" s="201"/>
      <c r="E128" s="203"/>
      <c r="F128" s="209"/>
      <c r="G128" s="211"/>
      <c r="H128" s="213"/>
      <c r="I128" s="93">
        <f>ROUND(IF(NOT(_xlfn.ISFORMULA(J128)),J128/$G$127,0),4)</f>
        <v>0</v>
      </c>
      <c r="J128" s="94">
        <f>ROUND(IF(NOT(_xlfn.ISFORMULA($I128)),$I128*$G$127,0),4)</f>
        <v>0</v>
      </c>
      <c r="K128" s="95">
        <f>ROUND(IFERROR(J128/$L$127,0),4)</f>
        <v>0</v>
      </c>
      <c r="L128" s="215"/>
      <c r="M128" s="96"/>
      <c r="N128" s="96"/>
      <c r="O128" s="97"/>
      <c r="P128" s="97"/>
      <c r="Q128" s="97"/>
      <c r="R128" s="97"/>
      <c r="S128" s="98"/>
      <c r="T128" s="197"/>
      <c r="U128" s="199"/>
      <c r="V128" s="135"/>
      <c r="W128" s="137"/>
      <c r="X128" s="138"/>
      <c r="Y128" s="138"/>
      <c r="Z128" s="138"/>
      <c r="AA128" s="138"/>
      <c r="AB128" s="139"/>
      <c r="AC128" s="15"/>
    </row>
    <row r="129" spans="1:29">
      <c r="A129" s="228"/>
      <c r="B129" s="229"/>
      <c r="C129" s="230"/>
      <c r="D129" s="200"/>
      <c r="E129" s="202"/>
      <c r="F129" s="208"/>
      <c r="G129" s="210">
        <f>ROUND((F129/9),4)</f>
        <v>0</v>
      </c>
      <c r="H129" s="212">
        <f>ROUND(SUM(I129:I130),4)</f>
        <v>0</v>
      </c>
      <c r="I129" s="85">
        <f>ROUND(IF(NOT(_xlfn.ISFORMULA(J129)),J129/$G$129,0),4)</f>
        <v>0</v>
      </c>
      <c r="J129" s="86">
        <f>ROUND(IF(NOT(_xlfn.ISFORMULA($I129)),$I129*$G$129,0),4)</f>
        <v>0</v>
      </c>
      <c r="K129" s="87">
        <f>ROUND(IFERROR(J129/$L$129,0),4)</f>
        <v>0</v>
      </c>
      <c r="L129" s="214">
        <f>ROUND(SUM(J129:J130),4)</f>
        <v>0</v>
      </c>
      <c r="M129" s="88"/>
      <c r="N129" s="88"/>
      <c r="O129" s="32"/>
      <c r="P129" s="32"/>
      <c r="Q129" s="32"/>
      <c r="R129" s="32"/>
      <c r="S129" s="89"/>
      <c r="T129" s="196" t="str">
        <f ca="1">IF(D129="","",DATE(YEAR(TODAY()),MONTH(DATEVALUE(D129&amp;"1")),1))</f>
        <v/>
      </c>
      <c r="U129" s="198" t="str">
        <f>IF(D129="","",EOMONTH(T129,0))</f>
        <v/>
      </c>
      <c r="V129" s="135"/>
      <c r="W129" s="137"/>
      <c r="X129" s="138"/>
      <c r="Y129" s="138"/>
      <c r="Z129" s="138"/>
      <c r="AA129" s="138"/>
      <c r="AB129" s="139"/>
      <c r="AC129" s="15"/>
    </row>
    <row r="130" spans="1:29" ht="14.25" thickBot="1">
      <c r="A130" s="228"/>
      <c r="B130" s="229"/>
      <c r="C130" s="230"/>
      <c r="D130" s="201"/>
      <c r="E130" s="203"/>
      <c r="F130" s="209"/>
      <c r="G130" s="211"/>
      <c r="H130" s="213"/>
      <c r="I130" s="93">
        <f>ROUND(IF(NOT(_xlfn.ISFORMULA(J130)),J130/$G$129,0),4)</f>
        <v>0</v>
      </c>
      <c r="J130" s="94">
        <f>ROUND(IF(NOT(_xlfn.ISFORMULA($I130)),$I130*$G$129,0),4)</f>
        <v>0</v>
      </c>
      <c r="K130" s="95">
        <f>ROUND(IFERROR(J130/$L$129,0),4)</f>
        <v>0</v>
      </c>
      <c r="L130" s="215"/>
      <c r="M130" s="96"/>
      <c r="N130" s="96"/>
      <c r="O130" s="97"/>
      <c r="P130" s="97"/>
      <c r="Q130" s="97"/>
      <c r="R130" s="97"/>
      <c r="S130" s="98"/>
      <c r="T130" s="197"/>
      <c r="U130" s="199"/>
      <c r="V130" s="135"/>
      <c r="W130" s="137"/>
      <c r="X130" s="138"/>
      <c r="Y130" s="138"/>
      <c r="Z130" s="138"/>
      <c r="AA130" s="138"/>
      <c r="AB130" s="139"/>
      <c r="AC130" s="15"/>
    </row>
    <row r="131" spans="1:29">
      <c r="A131" s="228"/>
      <c r="B131" s="229"/>
      <c r="C131" s="230"/>
      <c r="D131" s="200"/>
      <c r="E131" s="202"/>
      <c r="F131" s="208"/>
      <c r="G131" s="210">
        <f>ROUND((F131/9),4)</f>
        <v>0</v>
      </c>
      <c r="H131" s="212">
        <f>ROUND(SUM(I131:I132),4)</f>
        <v>0</v>
      </c>
      <c r="I131" s="85">
        <f>ROUND(IF(NOT(_xlfn.ISFORMULA(J131)),J131/$G$131,0),4)</f>
        <v>0</v>
      </c>
      <c r="J131" s="86">
        <f>ROUND(IF(NOT(_xlfn.ISFORMULA($I131)),$I131*$G$131,0),4)</f>
        <v>0</v>
      </c>
      <c r="K131" s="87">
        <f>ROUND(IFERROR(J131/$L$131,0),4)</f>
        <v>0</v>
      </c>
      <c r="L131" s="214">
        <f>ROUND(SUM(J131:J132),4)</f>
        <v>0</v>
      </c>
      <c r="M131" s="88"/>
      <c r="N131" s="88"/>
      <c r="O131" s="32"/>
      <c r="P131" s="32"/>
      <c r="Q131" s="32"/>
      <c r="R131" s="32"/>
      <c r="S131" s="89"/>
      <c r="T131" s="196" t="str">
        <f ca="1">IF(D131="","",DATE(YEAR(TODAY()),MONTH(DATEVALUE(D131&amp;"1")),1))</f>
        <v/>
      </c>
      <c r="U131" s="198" t="str">
        <f>IF(D131="","",EOMONTH(T131,0))</f>
        <v/>
      </c>
      <c r="V131" s="135"/>
      <c r="W131" s="137"/>
      <c r="X131" s="138"/>
      <c r="Y131" s="138"/>
      <c r="Z131" s="138"/>
      <c r="AA131" s="138"/>
      <c r="AB131" s="139"/>
      <c r="AC131" s="15"/>
    </row>
    <row r="132" spans="1:29" ht="14.25" thickBot="1">
      <c r="A132" s="228"/>
      <c r="B132" s="229"/>
      <c r="C132" s="230"/>
      <c r="D132" s="201"/>
      <c r="E132" s="203"/>
      <c r="F132" s="209"/>
      <c r="G132" s="211"/>
      <c r="H132" s="213"/>
      <c r="I132" s="93">
        <f>ROUND(IF(NOT(_xlfn.ISFORMULA(J132)),J132/$G$131,0),4)</f>
        <v>0</v>
      </c>
      <c r="J132" s="94">
        <f>ROUND(IF(NOT(_xlfn.ISFORMULA($I132)),$I132*$G$131,0),4)</f>
        <v>0</v>
      </c>
      <c r="K132" s="95">
        <f>ROUND(IFERROR(J132/$L$131,0),4)</f>
        <v>0</v>
      </c>
      <c r="L132" s="215"/>
      <c r="M132" s="96"/>
      <c r="N132" s="96"/>
      <c r="O132" s="97"/>
      <c r="P132" s="97"/>
      <c r="Q132" s="97"/>
      <c r="R132" s="97"/>
      <c r="S132" s="98"/>
      <c r="T132" s="197"/>
      <c r="U132" s="199"/>
      <c r="V132" s="135"/>
      <c r="W132" s="137"/>
      <c r="X132" s="138"/>
      <c r="Y132" s="138"/>
      <c r="Z132" s="138"/>
      <c r="AA132" s="138"/>
      <c r="AB132" s="139"/>
      <c r="AC132" s="15"/>
    </row>
    <row r="133" spans="1:29">
      <c r="A133" s="228"/>
      <c r="B133" s="229"/>
      <c r="C133" s="230"/>
      <c r="D133" s="200"/>
      <c r="E133" s="202"/>
      <c r="F133" s="208"/>
      <c r="G133" s="210">
        <f>ROUND((F133/9),4)</f>
        <v>0</v>
      </c>
      <c r="H133" s="212">
        <f>ROUND(SUM(I133:I134),4)</f>
        <v>0</v>
      </c>
      <c r="I133" s="85">
        <f>ROUND(IF(NOT(_xlfn.ISFORMULA(J133)),J133/$G$133,0),4)</f>
        <v>0</v>
      </c>
      <c r="J133" s="86">
        <f>ROUND(IF(NOT(_xlfn.ISFORMULA($I133)),$I133*$G$133,0),4)</f>
        <v>0</v>
      </c>
      <c r="K133" s="87">
        <f>ROUND(IFERROR(J133/$L$133,0),4)</f>
        <v>0</v>
      </c>
      <c r="L133" s="214">
        <f>ROUND(SUM(J133:J134),4)</f>
        <v>0</v>
      </c>
      <c r="M133" s="88"/>
      <c r="N133" s="88"/>
      <c r="O133" s="32"/>
      <c r="P133" s="32"/>
      <c r="Q133" s="32"/>
      <c r="R133" s="32"/>
      <c r="S133" s="89"/>
      <c r="T133" s="196" t="str">
        <f ca="1">IF(D133="","",DATE(YEAR(TODAY()),MONTH(DATEVALUE(D133&amp;"1")),1))</f>
        <v/>
      </c>
      <c r="U133" s="198" t="str">
        <f>IF(D133="","",EOMONTH(T133,0))</f>
        <v/>
      </c>
      <c r="V133" s="135"/>
      <c r="W133" s="137"/>
      <c r="X133" s="138"/>
      <c r="Y133" s="138"/>
      <c r="Z133" s="138"/>
      <c r="AA133" s="138"/>
      <c r="AB133" s="139"/>
      <c r="AC133" s="15"/>
    </row>
    <row r="134" spans="1:29" ht="14.25" thickBot="1">
      <c r="A134" s="228"/>
      <c r="B134" s="229"/>
      <c r="C134" s="230"/>
      <c r="D134" s="201"/>
      <c r="E134" s="203"/>
      <c r="F134" s="209"/>
      <c r="G134" s="211"/>
      <c r="H134" s="213"/>
      <c r="I134" s="93">
        <f>ROUND(IF(NOT(_xlfn.ISFORMULA(J134)),J134/$G$133,0),4)</f>
        <v>0</v>
      </c>
      <c r="J134" s="94">
        <f>ROUND(IF(NOT(_xlfn.ISFORMULA($I134)),$I134*$G$133,0),4)</f>
        <v>0</v>
      </c>
      <c r="K134" s="95">
        <f>ROUND(IFERROR(J134/$L$133,0),4)</f>
        <v>0</v>
      </c>
      <c r="L134" s="215"/>
      <c r="M134" s="96"/>
      <c r="N134" s="96"/>
      <c r="O134" s="97"/>
      <c r="P134" s="97"/>
      <c r="Q134" s="97"/>
      <c r="R134" s="97"/>
      <c r="S134" s="98"/>
      <c r="T134" s="197"/>
      <c r="U134" s="199"/>
      <c r="V134" s="135"/>
      <c r="W134" s="137"/>
      <c r="X134" s="138"/>
      <c r="Y134" s="138"/>
      <c r="Z134" s="138"/>
      <c r="AA134" s="138"/>
      <c r="AB134" s="139"/>
      <c r="AC134" s="15"/>
    </row>
    <row r="135" spans="1:29">
      <c r="A135" s="228"/>
      <c r="B135" s="229"/>
      <c r="C135" s="230"/>
      <c r="D135" s="200"/>
      <c r="E135" s="202"/>
      <c r="F135" s="208"/>
      <c r="G135" s="210">
        <f>ROUND((F135/9),4)</f>
        <v>0</v>
      </c>
      <c r="H135" s="212">
        <f>ROUND(SUM(I135:I136),4)</f>
        <v>0</v>
      </c>
      <c r="I135" s="85">
        <f>ROUND(IF(NOT(_xlfn.ISFORMULA(J135)),J135/$G$135,0),4)</f>
        <v>0</v>
      </c>
      <c r="J135" s="86">
        <f>ROUND(IF(NOT(_xlfn.ISFORMULA($I135)),$I135*$G$135,0),4)</f>
        <v>0</v>
      </c>
      <c r="K135" s="87">
        <f>ROUND(IFERROR(J135/$L$135,0),4)</f>
        <v>0</v>
      </c>
      <c r="L135" s="214">
        <f>ROUND(SUM(J135:J136),4)</f>
        <v>0</v>
      </c>
      <c r="M135" s="88"/>
      <c r="N135" s="88"/>
      <c r="O135" s="32"/>
      <c r="P135" s="32"/>
      <c r="Q135" s="32"/>
      <c r="R135" s="32"/>
      <c r="S135" s="89"/>
      <c r="T135" s="196" t="str">
        <f ca="1">IF(D135="","",DATE(YEAR(TODAY()),MONTH(DATEVALUE(D135&amp;"1")),1))</f>
        <v/>
      </c>
      <c r="U135" s="198" t="str">
        <f>IF(D135="","",EOMONTH(T135,0))</f>
        <v/>
      </c>
      <c r="V135" s="135"/>
      <c r="W135" s="137"/>
      <c r="X135" s="138"/>
      <c r="Y135" s="138"/>
      <c r="Z135" s="138"/>
      <c r="AA135" s="138"/>
      <c r="AB135" s="139"/>
      <c r="AC135" s="15"/>
    </row>
    <row r="136" spans="1:29" ht="14.25" thickBot="1">
      <c r="A136" s="228"/>
      <c r="B136" s="229"/>
      <c r="C136" s="230"/>
      <c r="D136" s="201"/>
      <c r="E136" s="203"/>
      <c r="F136" s="209"/>
      <c r="G136" s="211"/>
      <c r="H136" s="213"/>
      <c r="I136" s="93">
        <f>ROUND(IF(NOT(_xlfn.ISFORMULA(J136)),J136/$G$135,0),4)</f>
        <v>0</v>
      </c>
      <c r="J136" s="94">
        <f>ROUND(IF(NOT(_xlfn.ISFORMULA($I136)),$I136*$G$135,0),4)</f>
        <v>0</v>
      </c>
      <c r="K136" s="95">
        <f>ROUND(IFERROR(J136/$L$135,0),4)</f>
        <v>0</v>
      </c>
      <c r="L136" s="215"/>
      <c r="M136" s="96"/>
      <c r="N136" s="96"/>
      <c r="O136" s="97"/>
      <c r="P136" s="97"/>
      <c r="Q136" s="97"/>
      <c r="R136" s="97"/>
      <c r="S136" s="98"/>
      <c r="T136" s="197"/>
      <c r="U136" s="199"/>
      <c r="V136" s="135"/>
      <c r="W136" s="137"/>
      <c r="X136" s="138"/>
      <c r="Y136" s="138"/>
      <c r="Z136" s="138"/>
      <c r="AA136" s="138"/>
      <c r="AB136" s="139"/>
      <c r="AC136" s="15"/>
    </row>
    <row r="137" spans="1:29">
      <c r="A137" s="228"/>
      <c r="B137" s="229"/>
      <c r="C137" s="230"/>
      <c r="D137" s="200"/>
      <c r="E137" s="202"/>
      <c r="F137" s="208"/>
      <c r="G137" s="210">
        <f>ROUND((F137/9),4)</f>
        <v>0</v>
      </c>
      <c r="H137" s="212">
        <f>ROUND(SUM(I137:I138),4)</f>
        <v>0</v>
      </c>
      <c r="I137" s="85">
        <f>ROUND(IF(NOT(_xlfn.ISFORMULA(J137)),J137/$G$137,0),4)</f>
        <v>0</v>
      </c>
      <c r="J137" s="86">
        <f>ROUND(IF(NOT(_xlfn.ISFORMULA($I137)),$I137*$G$137,0),4)</f>
        <v>0</v>
      </c>
      <c r="K137" s="87">
        <f>ROUND(IFERROR(J137/$L$137,0),4)</f>
        <v>0</v>
      </c>
      <c r="L137" s="214">
        <f>ROUND(SUM(J137:J138),4)</f>
        <v>0</v>
      </c>
      <c r="M137" s="88"/>
      <c r="N137" s="88"/>
      <c r="O137" s="32"/>
      <c r="P137" s="32"/>
      <c r="Q137" s="32"/>
      <c r="R137" s="32"/>
      <c r="S137" s="89"/>
      <c r="T137" s="196" t="str">
        <f ca="1">IF(D137="","",DATE(YEAR(TODAY()),MONTH(DATEVALUE(D137&amp;"1")),1))</f>
        <v/>
      </c>
      <c r="U137" s="198" t="str">
        <f>IF(D137="","",EOMONTH(T137,0))</f>
        <v/>
      </c>
      <c r="V137" s="135"/>
      <c r="W137" s="137"/>
      <c r="X137" s="138"/>
      <c r="Y137" s="138"/>
      <c r="Z137" s="138"/>
      <c r="AA137" s="138"/>
      <c r="AB137" s="139"/>
      <c r="AC137" s="15"/>
    </row>
    <row r="138" spans="1:29" ht="14.25" thickBot="1">
      <c r="A138" s="228"/>
      <c r="B138" s="229"/>
      <c r="C138" s="230"/>
      <c r="D138" s="201"/>
      <c r="E138" s="203"/>
      <c r="F138" s="209"/>
      <c r="G138" s="211"/>
      <c r="H138" s="213"/>
      <c r="I138" s="93">
        <f>ROUND(IF(NOT(_xlfn.ISFORMULA(J138)),J138/$G$137,0),4)</f>
        <v>0</v>
      </c>
      <c r="J138" s="94">
        <f>ROUND(IF(NOT(_xlfn.ISFORMULA($I138)),$I138*$G$137,0),4)</f>
        <v>0</v>
      </c>
      <c r="K138" s="95">
        <f>ROUND(IFERROR(J138/$L$137,0),4)</f>
        <v>0</v>
      </c>
      <c r="L138" s="215"/>
      <c r="M138" s="96"/>
      <c r="N138" s="96"/>
      <c r="O138" s="97"/>
      <c r="P138" s="97"/>
      <c r="Q138" s="97"/>
      <c r="R138" s="97"/>
      <c r="S138" s="98"/>
      <c r="T138" s="197"/>
      <c r="U138" s="199"/>
      <c r="V138" s="135"/>
      <c r="W138" s="137"/>
      <c r="X138" s="138"/>
      <c r="Y138" s="138"/>
      <c r="Z138" s="138"/>
      <c r="AA138" s="138"/>
      <c r="AB138" s="139"/>
      <c r="AC138" s="15"/>
    </row>
    <row r="139" spans="1:29" s="51" customFormat="1" ht="14.25" thickBot="1">
      <c r="A139" s="126"/>
      <c r="B139" s="127"/>
      <c r="C139" s="127"/>
      <c r="D139" s="99"/>
      <c r="E139" s="99"/>
      <c r="F139" s="99"/>
      <c r="G139" s="99" t="s">
        <v>87</v>
      </c>
      <c r="H139" s="100">
        <f>SUM(H127:H138)</f>
        <v>0</v>
      </c>
      <c r="I139" s="100">
        <f>SUM(I127:I138)</f>
        <v>0</v>
      </c>
      <c r="J139" s="101">
        <f>SUM(J127:J138)</f>
        <v>0</v>
      </c>
      <c r="K139" s="100"/>
      <c r="L139" s="102">
        <f>SUM(L127:L138)</f>
        <v>0</v>
      </c>
      <c r="M139" s="103"/>
      <c r="N139" s="103"/>
      <c r="O139" s="104"/>
      <c r="P139" s="104"/>
      <c r="Q139" s="104"/>
      <c r="R139" s="104"/>
      <c r="S139" s="105"/>
      <c r="T139" s="105"/>
      <c r="U139" s="120"/>
      <c r="V139" s="135"/>
      <c r="W139" s="137"/>
      <c r="X139" s="138"/>
      <c r="Y139" s="138"/>
      <c r="Z139" s="138"/>
      <c r="AA139" s="138"/>
      <c r="AB139" s="139"/>
    </row>
    <row r="140" spans="1:29">
      <c r="A140" s="228"/>
      <c r="B140" s="229"/>
      <c r="C140" s="230"/>
      <c r="D140" s="200"/>
      <c r="E140" s="202"/>
      <c r="F140" s="208"/>
      <c r="G140" s="210">
        <f>ROUND((F140/9),4)</f>
        <v>0</v>
      </c>
      <c r="H140" s="212">
        <f>ROUND(SUM(I140:I141),4)</f>
        <v>0</v>
      </c>
      <c r="I140" s="85">
        <f>ROUND(IF(NOT(_xlfn.ISFORMULA(J140)),J140/$G$140,0),4)</f>
        <v>0</v>
      </c>
      <c r="J140" s="86">
        <f>ROUND(IF(NOT(_xlfn.ISFORMULA($I140)),$I140*$G$140,0),4)</f>
        <v>0</v>
      </c>
      <c r="K140" s="87">
        <f>ROUND(IFERROR(J140/$L$140,0),4)</f>
        <v>0</v>
      </c>
      <c r="L140" s="214">
        <f>ROUND(SUM(J140:J141),4)</f>
        <v>0</v>
      </c>
      <c r="M140" s="88"/>
      <c r="N140" s="88"/>
      <c r="O140" s="32"/>
      <c r="P140" s="32"/>
      <c r="Q140" s="32"/>
      <c r="R140" s="32"/>
      <c r="S140" s="89"/>
      <c r="T140" s="196" t="str">
        <f ca="1">IF(D140="","",DATE(YEAR(TODAY()),MONTH(DATEVALUE(D140&amp;"1")),1))</f>
        <v/>
      </c>
      <c r="U140" s="198" t="str">
        <f>IF(D140="","",EOMONTH(T140,0))</f>
        <v/>
      </c>
      <c r="V140" s="135"/>
      <c r="W140" s="137"/>
      <c r="X140" s="138"/>
      <c r="Y140" s="138"/>
      <c r="Z140" s="138"/>
      <c r="AA140" s="138"/>
      <c r="AB140" s="139"/>
      <c r="AC140" s="15"/>
    </row>
    <row r="141" spans="1:29" ht="14.25" thickBot="1">
      <c r="A141" s="228"/>
      <c r="B141" s="229"/>
      <c r="C141" s="230"/>
      <c r="D141" s="201"/>
      <c r="E141" s="203"/>
      <c r="F141" s="209"/>
      <c r="G141" s="211"/>
      <c r="H141" s="213"/>
      <c r="I141" s="93">
        <f>ROUND(IF(NOT(_xlfn.ISFORMULA(J141)),J141/$G$140,0),4)</f>
        <v>0</v>
      </c>
      <c r="J141" s="94">
        <f>ROUND(IF(NOT(_xlfn.ISFORMULA($I141)),$I141*$G$140,0),4)</f>
        <v>0</v>
      </c>
      <c r="K141" s="95">
        <f>ROUND(IFERROR(J141/$L$140,0),4)</f>
        <v>0</v>
      </c>
      <c r="L141" s="215"/>
      <c r="M141" s="96"/>
      <c r="N141" s="96"/>
      <c r="O141" s="97"/>
      <c r="P141" s="97"/>
      <c r="Q141" s="97"/>
      <c r="R141" s="97"/>
      <c r="S141" s="98"/>
      <c r="T141" s="197"/>
      <c r="U141" s="199"/>
      <c r="V141" s="135"/>
      <c r="W141" s="137"/>
      <c r="X141" s="138"/>
      <c r="Y141" s="138"/>
      <c r="Z141" s="138"/>
      <c r="AA141" s="138"/>
      <c r="AB141" s="139"/>
      <c r="AC141" s="15"/>
    </row>
    <row r="142" spans="1:29">
      <c r="A142" s="228"/>
      <c r="B142" s="229"/>
      <c r="C142" s="230"/>
      <c r="D142" s="200"/>
      <c r="E142" s="202"/>
      <c r="F142" s="208"/>
      <c r="G142" s="210">
        <f>ROUND((F142/9),4)</f>
        <v>0</v>
      </c>
      <c r="H142" s="212">
        <f>ROUND(SUM(I142:I143),4)</f>
        <v>0</v>
      </c>
      <c r="I142" s="85">
        <f>ROUND(IF(NOT(_xlfn.ISFORMULA(J142)),J142/$G$142,0),4)</f>
        <v>0</v>
      </c>
      <c r="J142" s="86">
        <f>ROUND(IF(NOT(_xlfn.ISFORMULA($I142)),$I142*$G$142,0),4)</f>
        <v>0</v>
      </c>
      <c r="K142" s="87">
        <f>ROUND(IFERROR(J142/$L$142,0),4)</f>
        <v>0</v>
      </c>
      <c r="L142" s="214">
        <f>ROUND(SUM(J142:J143),4)</f>
        <v>0</v>
      </c>
      <c r="M142" s="88"/>
      <c r="N142" s="88"/>
      <c r="O142" s="32"/>
      <c r="P142" s="32"/>
      <c r="Q142" s="32"/>
      <c r="R142" s="32"/>
      <c r="S142" s="89"/>
      <c r="T142" s="196" t="str">
        <f ca="1">IF(D142="","",DATE(YEAR(TODAY()),MONTH(DATEVALUE(D142&amp;"1")),1))</f>
        <v/>
      </c>
      <c r="U142" s="198" t="str">
        <f>IF(D142="","",EOMONTH(T142,0))</f>
        <v/>
      </c>
      <c r="V142" s="135"/>
      <c r="W142" s="137"/>
      <c r="X142" s="138"/>
      <c r="Y142" s="138"/>
      <c r="Z142" s="138"/>
      <c r="AA142" s="138"/>
      <c r="AB142" s="139"/>
      <c r="AC142" s="15"/>
    </row>
    <row r="143" spans="1:29" ht="14.25" thickBot="1">
      <c r="A143" s="228"/>
      <c r="B143" s="229"/>
      <c r="C143" s="230"/>
      <c r="D143" s="201"/>
      <c r="E143" s="203"/>
      <c r="F143" s="209"/>
      <c r="G143" s="211"/>
      <c r="H143" s="213"/>
      <c r="I143" s="93">
        <f>ROUND(IF(NOT(_xlfn.ISFORMULA(J143)),J143/$G$142,0),4)</f>
        <v>0</v>
      </c>
      <c r="J143" s="94">
        <f>ROUND(IF(NOT(_xlfn.ISFORMULA($I143)),$I143*$G$142,0),4)</f>
        <v>0</v>
      </c>
      <c r="K143" s="95">
        <f>ROUND(IFERROR(J143/$L$142,0),4)</f>
        <v>0</v>
      </c>
      <c r="L143" s="215"/>
      <c r="M143" s="96"/>
      <c r="N143" s="96"/>
      <c r="O143" s="97"/>
      <c r="P143" s="97"/>
      <c r="Q143" s="97"/>
      <c r="R143" s="97"/>
      <c r="S143" s="98"/>
      <c r="T143" s="197"/>
      <c r="U143" s="199"/>
      <c r="V143" s="135"/>
      <c r="W143" s="137"/>
      <c r="X143" s="138"/>
      <c r="Y143" s="138"/>
      <c r="Z143" s="138"/>
      <c r="AA143" s="138"/>
      <c r="AB143" s="139"/>
      <c r="AC143" s="15"/>
    </row>
    <row r="144" spans="1:29">
      <c r="A144" s="228"/>
      <c r="B144" s="229"/>
      <c r="C144" s="230"/>
      <c r="D144" s="200"/>
      <c r="E144" s="202"/>
      <c r="F144" s="208"/>
      <c r="G144" s="210">
        <f>ROUND((F144/9),4)</f>
        <v>0</v>
      </c>
      <c r="H144" s="212">
        <f>ROUND(SUM(I144:I145),4)</f>
        <v>0</v>
      </c>
      <c r="I144" s="85">
        <f>ROUND(IF(NOT(_xlfn.ISFORMULA(J144)),J144/$G$144,0),4)</f>
        <v>0</v>
      </c>
      <c r="J144" s="86">
        <f>ROUND(IF(NOT(_xlfn.ISFORMULA($I144)),$I144*$G$144,0),4)</f>
        <v>0</v>
      </c>
      <c r="K144" s="87">
        <f>ROUND(IFERROR(J144/$L$144,0),4)</f>
        <v>0</v>
      </c>
      <c r="L144" s="214">
        <f>ROUND(SUM(J144:J145),4)</f>
        <v>0</v>
      </c>
      <c r="M144" s="88"/>
      <c r="N144" s="88"/>
      <c r="O144" s="32"/>
      <c r="P144" s="32"/>
      <c r="Q144" s="32"/>
      <c r="R144" s="32"/>
      <c r="S144" s="89"/>
      <c r="T144" s="196" t="str">
        <f ca="1">IF(D144="","",DATE(YEAR(TODAY()),MONTH(DATEVALUE(D144&amp;"1")),1))</f>
        <v/>
      </c>
      <c r="U144" s="198" t="str">
        <f>IF(D144="","",EOMONTH(T144,0))</f>
        <v/>
      </c>
      <c r="V144" s="135"/>
      <c r="W144" s="137"/>
      <c r="X144" s="138"/>
      <c r="Y144" s="138"/>
      <c r="Z144" s="138"/>
      <c r="AA144" s="138"/>
      <c r="AB144" s="139"/>
      <c r="AC144" s="15"/>
    </row>
    <row r="145" spans="1:29" ht="14.25" thickBot="1">
      <c r="A145" s="228"/>
      <c r="B145" s="229"/>
      <c r="C145" s="230"/>
      <c r="D145" s="201"/>
      <c r="E145" s="203"/>
      <c r="F145" s="209"/>
      <c r="G145" s="211"/>
      <c r="H145" s="213"/>
      <c r="I145" s="93">
        <f>ROUND(IF(NOT(_xlfn.ISFORMULA(J145)),J145/$G$144,0),4)</f>
        <v>0</v>
      </c>
      <c r="J145" s="94">
        <f>ROUND(IF(NOT(_xlfn.ISFORMULA($I145)),$I145*$G$144,0),4)</f>
        <v>0</v>
      </c>
      <c r="K145" s="95">
        <f>ROUND(IFERROR(J145/$L$144,0),4)</f>
        <v>0</v>
      </c>
      <c r="L145" s="215"/>
      <c r="M145" s="96"/>
      <c r="N145" s="96"/>
      <c r="O145" s="97"/>
      <c r="P145" s="97"/>
      <c r="Q145" s="97"/>
      <c r="R145" s="97"/>
      <c r="S145" s="98"/>
      <c r="T145" s="197"/>
      <c r="U145" s="199"/>
      <c r="V145" s="135"/>
      <c r="W145" s="137"/>
      <c r="X145" s="138"/>
      <c r="Y145" s="138"/>
      <c r="Z145" s="138"/>
      <c r="AA145" s="138"/>
      <c r="AB145" s="139"/>
      <c r="AC145" s="15"/>
    </row>
    <row r="146" spans="1:29">
      <c r="A146" s="228"/>
      <c r="B146" s="229"/>
      <c r="C146" s="230"/>
      <c r="D146" s="200"/>
      <c r="E146" s="202"/>
      <c r="F146" s="208"/>
      <c r="G146" s="210">
        <f>ROUND((F146/9),4)</f>
        <v>0</v>
      </c>
      <c r="H146" s="212">
        <f>ROUND(SUM(I146:I147),4)</f>
        <v>0</v>
      </c>
      <c r="I146" s="85">
        <f>ROUND(IF(NOT(_xlfn.ISFORMULA(J146)),J146/$G$146,0),4)</f>
        <v>0</v>
      </c>
      <c r="J146" s="86">
        <f>ROUND(IF(NOT(_xlfn.ISFORMULA($I146)),$I146*$G$146,0),4)</f>
        <v>0</v>
      </c>
      <c r="K146" s="87">
        <f>ROUND(IFERROR(J146/$L$146,0),4)</f>
        <v>0</v>
      </c>
      <c r="L146" s="214">
        <f>ROUND(SUM(J146:J147),4)</f>
        <v>0</v>
      </c>
      <c r="M146" s="88"/>
      <c r="N146" s="88"/>
      <c r="O146" s="32"/>
      <c r="P146" s="32"/>
      <c r="Q146" s="32"/>
      <c r="R146" s="32"/>
      <c r="S146" s="89"/>
      <c r="T146" s="196" t="str">
        <f ca="1">IF(D146="","",DATE(YEAR(TODAY()),MONTH(DATEVALUE(D146&amp;"1")),1))</f>
        <v/>
      </c>
      <c r="U146" s="198" t="str">
        <f>IF(D146="","",EOMONTH(T146,0))</f>
        <v/>
      </c>
      <c r="V146" s="135"/>
      <c r="W146" s="137"/>
      <c r="X146" s="138"/>
      <c r="Y146" s="138"/>
      <c r="Z146" s="138"/>
      <c r="AA146" s="138"/>
      <c r="AB146" s="139"/>
      <c r="AC146" s="15"/>
    </row>
    <row r="147" spans="1:29" ht="14.25" thickBot="1">
      <c r="A147" s="228"/>
      <c r="B147" s="229"/>
      <c r="C147" s="230"/>
      <c r="D147" s="201"/>
      <c r="E147" s="203"/>
      <c r="F147" s="209"/>
      <c r="G147" s="211"/>
      <c r="H147" s="213"/>
      <c r="I147" s="93">
        <f>ROUND(IF(NOT(_xlfn.ISFORMULA(J147)),J147/$G$146,0),4)</f>
        <v>0</v>
      </c>
      <c r="J147" s="94">
        <f>ROUND(IF(NOT(_xlfn.ISFORMULA($I147)),$I147*$G$146,0),4)</f>
        <v>0</v>
      </c>
      <c r="K147" s="95">
        <f>ROUND(IFERROR(J147/$L$146,0),4)</f>
        <v>0</v>
      </c>
      <c r="L147" s="215"/>
      <c r="M147" s="96"/>
      <c r="N147" s="96"/>
      <c r="O147" s="97"/>
      <c r="P147" s="97"/>
      <c r="Q147" s="97"/>
      <c r="R147" s="97"/>
      <c r="S147" s="98"/>
      <c r="T147" s="197"/>
      <c r="U147" s="199"/>
      <c r="V147" s="135"/>
      <c r="W147" s="137"/>
      <c r="X147" s="138"/>
      <c r="Y147" s="138"/>
      <c r="Z147" s="138"/>
      <c r="AA147" s="138"/>
      <c r="AB147" s="139"/>
      <c r="AC147" s="15"/>
    </row>
    <row r="148" spans="1:29">
      <c r="A148" s="228"/>
      <c r="B148" s="229"/>
      <c r="C148" s="230"/>
      <c r="D148" s="200"/>
      <c r="E148" s="202"/>
      <c r="F148" s="208"/>
      <c r="G148" s="210">
        <f>ROUND((F148/9),4)</f>
        <v>0</v>
      </c>
      <c r="H148" s="212">
        <f>ROUND(SUM(I148:I149),4)</f>
        <v>0</v>
      </c>
      <c r="I148" s="85">
        <f>ROUND(IF(NOT(_xlfn.ISFORMULA(J148)),J148/$G$148,0),4)</f>
        <v>0</v>
      </c>
      <c r="J148" s="86">
        <f>ROUND(IF(NOT(_xlfn.ISFORMULA($I148)),$I148*$G$148,0),4)</f>
        <v>0</v>
      </c>
      <c r="K148" s="87">
        <f>ROUND(IFERROR(J148/$L$148,0),4)</f>
        <v>0</v>
      </c>
      <c r="L148" s="214">
        <f>ROUND(SUM(J148:J149),4)</f>
        <v>0</v>
      </c>
      <c r="M148" s="88"/>
      <c r="N148" s="88"/>
      <c r="O148" s="32"/>
      <c r="P148" s="32"/>
      <c r="Q148" s="32"/>
      <c r="R148" s="32"/>
      <c r="S148" s="89"/>
      <c r="T148" s="196" t="str">
        <f ca="1">IF(D148="","",DATE(YEAR(TODAY()),MONTH(DATEVALUE(D148&amp;"1")),1))</f>
        <v/>
      </c>
      <c r="U148" s="198" t="str">
        <f>IF(D148="","",EOMONTH(T148,0))</f>
        <v/>
      </c>
      <c r="V148" s="135"/>
      <c r="W148" s="137"/>
      <c r="X148" s="138"/>
      <c r="Y148" s="138"/>
      <c r="Z148" s="138"/>
      <c r="AA148" s="138"/>
      <c r="AB148" s="139"/>
      <c r="AC148" s="15"/>
    </row>
    <row r="149" spans="1:29" ht="14.25" thickBot="1">
      <c r="A149" s="228"/>
      <c r="B149" s="229"/>
      <c r="C149" s="230"/>
      <c r="D149" s="201"/>
      <c r="E149" s="203"/>
      <c r="F149" s="209"/>
      <c r="G149" s="211"/>
      <c r="H149" s="213"/>
      <c r="I149" s="93">
        <f>ROUND(IF(NOT(_xlfn.ISFORMULA(J149)),J149/$G$148,0),4)</f>
        <v>0</v>
      </c>
      <c r="J149" s="94">
        <f>ROUND(IF(NOT(_xlfn.ISFORMULA($I149)),$I149*$G$148,0),4)</f>
        <v>0</v>
      </c>
      <c r="K149" s="95">
        <f>ROUND(IFERROR(J149/$L$148,0),4)</f>
        <v>0</v>
      </c>
      <c r="L149" s="215"/>
      <c r="M149" s="96"/>
      <c r="N149" s="96"/>
      <c r="O149" s="97"/>
      <c r="P149" s="97"/>
      <c r="Q149" s="97"/>
      <c r="R149" s="97"/>
      <c r="S149" s="98"/>
      <c r="T149" s="197"/>
      <c r="U149" s="199"/>
      <c r="V149" s="135"/>
      <c r="W149" s="137"/>
      <c r="X149" s="138"/>
      <c r="Y149" s="138"/>
      <c r="Z149" s="138"/>
      <c r="AA149" s="138"/>
      <c r="AB149" s="139"/>
      <c r="AC149" s="15"/>
    </row>
    <row r="150" spans="1:29">
      <c r="A150" s="228"/>
      <c r="B150" s="229"/>
      <c r="C150" s="230"/>
      <c r="D150" s="200"/>
      <c r="E150" s="202"/>
      <c r="F150" s="208"/>
      <c r="G150" s="210">
        <f>ROUND((F150/9),4)</f>
        <v>0</v>
      </c>
      <c r="H150" s="212">
        <f>ROUND(SUM(I150:I151),4)</f>
        <v>0</v>
      </c>
      <c r="I150" s="85">
        <f>ROUND(IF(NOT(_xlfn.ISFORMULA(J150)),J150/$G$150,0),4)</f>
        <v>0</v>
      </c>
      <c r="J150" s="86">
        <f>ROUND(IF(NOT(_xlfn.ISFORMULA($I150)),$I150*$G$150,0),4)</f>
        <v>0</v>
      </c>
      <c r="K150" s="87">
        <f>ROUND(IFERROR(J150/$L$150,0),4)</f>
        <v>0</v>
      </c>
      <c r="L150" s="214">
        <f>ROUND(SUM(J150:J151),4)</f>
        <v>0</v>
      </c>
      <c r="M150" s="88"/>
      <c r="N150" s="88"/>
      <c r="O150" s="32"/>
      <c r="P150" s="32"/>
      <c r="Q150" s="32"/>
      <c r="R150" s="32"/>
      <c r="S150" s="89"/>
      <c r="T150" s="196" t="str">
        <f ca="1">IF(D150="","",DATE(YEAR(TODAY()),MONTH(DATEVALUE(D150&amp;"1")),1))</f>
        <v/>
      </c>
      <c r="U150" s="198" t="str">
        <f>IF(D150="","",EOMONTH(T150,0))</f>
        <v/>
      </c>
      <c r="V150" s="135"/>
      <c r="W150" s="137"/>
      <c r="X150" s="138"/>
      <c r="Y150" s="138"/>
      <c r="Z150" s="138"/>
      <c r="AA150" s="138"/>
      <c r="AB150" s="139"/>
      <c r="AC150" s="15"/>
    </row>
    <row r="151" spans="1:29" ht="14.25" thickBot="1">
      <c r="A151" s="228"/>
      <c r="B151" s="229"/>
      <c r="C151" s="230"/>
      <c r="D151" s="201"/>
      <c r="E151" s="203"/>
      <c r="F151" s="209"/>
      <c r="G151" s="211"/>
      <c r="H151" s="213"/>
      <c r="I151" s="93">
        <f>ROUND(IF(NOT(_xlfn.ISFORMULA(J151)),J151/$G$150,0),4)</f>
        <v>0</v>
      </c>
      <c r="J151" s="94">
        <f>ROUND(IF(NOT(_xlfn.ISFORMULA($I151)),$I151*$G$150,0),4)</f>
        <v>0</v>
      </c>
      <c r="K151" s="95">
        <f>ROUND(IFERROR(J151/$L$150,0),4)</f>
        <v>0</v>
      </c>
      <c r="L151" s="215"/>
      <c r="M151" s="96"/>
      <c r="N151" s="96"/>
      <c r="O151" s="97"/>
      <c r="P151" s="97"/>
      <c r="Q151" s="97"/>
      <c r="R151" s="97"/>
      <c r="S151" s="98"/>
      <c r="T151" s="197"/>
      <c r="U151" s="199"/>
      <c r="V151" s="135"/>
      <c r="W151" s="137"/>
      <c r="X151" s="138"/>
      <c r="Y151" s="138"/>
      <c r="Z151" s="138"/>
      <c r="AA151" s="138"/>
      <c r="AB151" s="139"/>
      <c r="AC151" s="15"/>
    </row>
    <row r="152" spans="1:29" s="51" customFormat="1" ht="14.25" thickBot="1">
      <c r="A152" s="126"/>
      <c r="B152" s="127"/>
      <c r="C152" s="127"/>
      <c r="D152" s="99"/>
      <c r="E152" s="99"/>
      <c r="F152" s="99"/>
      <c r="G152" s="99" t="s">
        <v>87</v>
      </c>
      <c r="H152" s="100">
        <f>SUM(H140:H151)</f>
        <v>0</v>
      </c>
      <c r="I152" s="100">
        <f>SUM(I140:I151)</f>
        <v>0</v>
      </c>
      <c r="J152" s="101">
        <f>SUM(J140:J151)</f>
        <v>0</v>
      </c>
      <c r="K152" s="100"/>
      <c r="L152" s="102">
        <f>SUM(L140:L151)</f>
        <v>0</v>
      </c>
      <c r="M152" s="103"/>
      <c r="N152" s="103"/>
      <c r="O152" s="104"/>
      <c r="P152" s="104"/>
      <c r="Q152" s="104"/>
      <c r="R152" s="104"/>
      <c r="S152" s="105"/>
      <c r="T152" s="105"/>
      <c r="U152" s="120"/>
      <c r="V152" s="135"/>
      <c r="W152" s="137"/>
      <c r="X152" s="138"/>
      <c r="Y152" s="138"/>
      <c r="Z152" s="138"/>
      <c r="AA152" s="138"/>
      <c r="AB152" s="139"/>
    </row>
    <row r="153" spans="1:29">
      <c r="A153" s="228"/>
      <c r="B153" s="229"/>
      <c r="C153" s="230"/>
      <c r="D153" s="200"/>
      <c r="E153" s="202"/>
      <c r="F153" s="208"/>
      <c r="G153" s="210">
        <f>ROUND((F153/9),4)</f>
        <v>0</v>
      </c>
      <c r="H153" s="212">
        <f>ROUND(SUM(I153:I154),4)</f>
        <v>0</v>
      </c>
      <c r="I153" s="85">
        <f>ROUND(IF(NOT(_xlfn.ISFORMULA(J153)),J153/$G$153,0),4)</f>
        <v>0</v>
      </c>
      <c r="J153" s="86">
        <f>ROUND(IF(NOT(_xlfn.ISFORMULA($I153)),$I153*$G$153,0),4)</f>
        <v>0</v>
      </c>
      <c r="K153" s="87">
        <f>ROUND(IFERROR(J153/$L$153,0),4)</f>
        <v>0</v>
      </c>
      <c r="L153" s="214">
        <f>ROUND(SUM(J153:J154),4)</f>
        <v>0</v>
      </c>
      <c r="M153" s="88"/>
      <c r="N153" s="88"/>
      <c r="O153" s="32"/>
      <c r="P153" s="32"/>
      <c r="Q153" s="32"/>
      <c r="R153" s="32"/>
      <c r="S153" s="89"/>
      <c r="T153" s="196" t="str">
        <f ca="1">IF(D153="","",DATE(YEAR(TODAY()),MONTH(DATEVALUE(D153&amp;"1")),1))</f>
        <v/>
      </c>
      <c r="U153" s="198" t="str">
        <f>IF(D153="","",EOMONTH(T153,0))</f>
        <v/>
      </c>
      <c r="V153" s="135"/>
      <c r="W153" s="137"/>
      <c r="X153" s="138"/>
      <c r="Y153" s="138"/>
      <c r="Z153" s="138"/>
      <c r="AA153" s="138"/>
      <c r="AB153" s="139"/>
      <c r="AC153" s="15"/>
    </row>
    <row r="154" spans="1:29" ht="14.25" thickBot="1">
      <c r="A154" s="228"/>
      <c r="B154" s="229"/>
      <c r="C154" s="230"/>
      <c r="D154" s="201"/>
      <c r="E154" s="203"/>
      <c r="F154" s="209"/>
      <c r="G154" s="211"/>
      <c r="H154" s="213"/>
      <c r="I154" s="93">
        <f>ROUND(IF(NOT(_xlfn.ISFORMULA(J154)),J154/$G$153,0),4)</f>
        <v>0</v>
      </c>
      <c r="J154" s="94">
        <f>ROUND(IF(NOT(_xlfn.ISFORMULA($I154)),$I154*$G$153,0),4)</f>
        <v>0</v>
      </c>
      <c r="K154" s="95">
        <f>ROUND(IFERROR(J154/$L$153,0),4)</f>
        <v>0</v>
      </c>
      <c r="L154" s="215"/>
      <c r="M154" s="96"/>
      <c r="N154" s="96"/>
      <c r="O154" s="97"/>
      <c r="P154" s="97"/>
      <c r="Q154" s="97"/>
      <c r="R154" s="97"/>
      <c r="S154" s="98"/>
      <c r="T154" s="197"/>
      <c r="U154" s="199"/>
      <c r="V154" s="135"/>
      <c r="W154" s="137"/>
      <c r="X154" s="138"/>
      <c r="Y154" s="138"/>
      <c r="Z154" s="138"/>
      <c r="AA154" s="138"/>
      <c r="AB154" s="139"/>
      <c r="AC154" s="15"/>
    </row>
    <row r="155" spans="1:29">
      <c r="A155" s="228"/>
      <c r="B155" s="229"/>
      <c r="C155" s="230"/>
      <c r="D155" s="200"/>
      <c r="E155" s="202"/>
      <c r="F155" s="208"/>
      <c r="G155" s="210">
        <f>ROUND((F155/9),4)</f>
        <v>0</v>
      </c>
      <c r="H155" s="212">
        <f>ROUND(SUM(I155:I156),4)</f>
        <v>0</v>
      </c>
      <c r="I155" s="85">
        <f>ROUND(IF(NOT(_xlfn.ISFORMULA(J155)),J155/$G$155,0),4)</f>
        <v>0</v>
      </c>
      <c r="J155" s="86">
        <f>ROUND(IF(NOT(_xlfn.ISFORMULA($I155)),$I155*$G$155,0),4)</f>
        <v>0</v>
      </c>
      <c r="K155" s="87">
        <f>ROUND(IFERROR(J155/$L$155,0),4)</f>
        <v>0</v>
      </c>
      <c r="L155" s="214">
        <f>ROUND(SUM(J155:J156),4)</f>
        <v>0</v>
      </c>
      <c r="M155" s="88"/>
      <c r="N155" s="88"/>
      <c r="O155" s="32"/>
      <c r="P155" s="32"/>
      <c r="Q155" s="32"/>
      <c r="R155" s="32"/>
      <c r="S155" s="89"/>
      <c r="T155" s="196" t="str">
        <f ca="1">IF(D155="","",DATE(YEAR(TODAY()),MONTH(DATEVALUE(D155&amp;"1")),1))</f>
        <v/>
      </c>
      <c r="U155" s="198" t="str">
        <f>IF(D155="","",EOMONTH(T155,0))</f>
        <v/>
      </c>
      <c r="V155" s="135"/>
      <c r="W155" s="137"/>
      <c r="X155" s="138"/>
      <c r="Y155" s="138"/>
      <c r="Z155" s="138"/>
      <c r="AA155" s="138"/>
      <c r="AB155" s="139"/>
      <c r="AC155" s="15"/>
    </row>
    <row r="156" spans="1:29" ht="14.25" thickBot="1">
      <c r="A156" s="228"/>
      <c r="B156" s="229"/>
      <c r="C156" s="230"/>
      <c r="D156" s="201"/>
      <c r="E156" s="203"/>
      <c r="F156" s="209"/>
      <c r="G156" s="211"/>
      <c r="H156" s="213"/>
      <c r="I156" s="93">
        <f>ROUND(IF(NOT(_xlfn.ISFORMULA(J156)),J156/$G$155,0),4)</f>
        <v>0</v>
      </c>
      <c r="J156" s="94">
        <f>ROUND(IF(NOT(_xlfn.ISFORMULA($I156)),$I156*$G$155,0),4)</f>
        <v>0</v>
      </c>
      <c r="K156" s="95">
        <f>ROUND(IFERROR(J156/$L$155,0),4)</f>
        <v>0</v>
      </c>
      <c r="L156" s="215"/>
      <c r="M156" s="96"/>
      <c r="N156" s="96"/>
      <c r="O156" s="97"/>
      <c r="P156" s="97"/>
      <c r="Q156" s="97"/>
      <c r="R156" s="97"/>
      <c r="S156" s="98"/>
      <c r="T156" s="197"/>
      <c r="U156" s="199"/>
      <c r="V156" s="135"/>
      <c r="W156" s="137"/>
      <c r="X156" s="138"/>
      <c r="Y156" s="138"/>
      <c r="Z156" s="138"/>
      <c r="AA156" s="138"/>
      <c r="AB156" s="139"/>
      <c r="AC156" s="15"/>
    </row>
    <row r="157" spans="1:29">
      <c r="A157" s="228"/>
      <c r="B157" s="229"/>
      <c r="C157" s="230"/>
      <c r="D157" s="200"/>
      <c r="E157" s="202"/>
      <c r="F157" s="208"/>
      <c r="G157" s="210">
        <f>ROUND((F157/9),4)</f>
        <v>0</v>
      </c>
      <c r="H157" s="212">
        <f>ROUND(SUM(I157:I158),4)</f>
        <v>0</v>
      </c>
      <c r="I157" s="85">
        <f>ROUND(IF(NOT(_xlfn.ISFORMULA(J157)),J157/$G$157,0),4)</f>
        <v>0</v>
      </c>
      <c r="J157" s="86">
        <f>ROUND(IF(NOT(_xlfn.ISFORMULA($I157)),$I157*$G$157,0),4)</f>
        <v>0</v>
      </c>
      <c r="K157" s="87">
        <f>ROUND(IFERROR(J157/$L$157,0),4)</f>
        <v>0</v>
      </c>
      <c r="L157" s="214">
        <f>ROUND(SUM(J157:J158),4)</f>
        <v>0</v>
      </c>
      <c r="M157" s="88"/>
      <c r="N157" s="88"/>
      <c r="O157" s="32"/>
      <c r="P157" s="32"/>
      <c r="Q157" s="32"/>
      <c r="R157" s="32"/>
      <c r="S157" s="89"/>
      <c r="T157" s="196" t="str">
        <f ca="1">IF(D157="","",DATE(YEAR(TODAY()),MONTH(DATEVALUE(D157&amp;"1")),1))</f>
        <v/>
      </c>
      <c r="U157" s="198" t="str">
        <f>IF(D157="","",EOMONTH(T157,0))</f>
        <v/>
      </c>
      <c r="V157" s="135"/>
      <c r="W157" s="137"/>
      <c r="X157" s="138"/>
      <c r="Y157" s="138"/>
      <c r="Z157" s="138"/>
      <c r="AA157" s="138"/>
      <c r="AB157" s="139"/>
      <c r="AC157" s="15"/>
    </row>
    <row r="158" spans="1:29" ht="14.25" thickBot="1">
      <c r="A158" s="228"/>
      <c r="B158" s="229"/>
      <c r="C158" s="230"/>
      <c r="D158" s="201"/>
      <c r="E158" s="203"/>
      <c r="F158" s="209"/>
      <c r="G158" s="211"/>
      <c r="H158" s="213"/>
      <c r="I158" s="93">
        <f>ROUND(IF(NOT(_xlfn.ISFORMULA(J158)),J158/$G$157,0),4)</f>
        <v>0</v>
      </c>
      <c r="J158" s="94">
        <f>ROUND(IF(NOT(_xlfn.ISFORMULA($I158)),$I158*$G$157,0),4)</f>
        <v>0</v>
      </c>
      <c r="K158" s="95">
        <f>ROUND(IFERROR(J158/$L$157,0),4)</f>
        <v>0</v>
      </c>
      <c r="L158" s="215"/>
      <c r="M158" s="96"/>
      <c r="N158" s="96"/>
      <c r="O158" s="97"/>
      <c r="P158" s="97"/>
      <c r="Q158" s="97"/>
      <c r="R158" s="97"/>
      <c r="S158" s="98"/>
      <c r="T158" s="197"/>
      <c r="U158" s="199"/>
      <c r="V158" s="135"/>
      <c r="W158" s="137"/>
      <c r="X158" s="138"/>
      <c r="Y158" s="138"/>
      <c r="Z158" s="138"/>
      <c r="AA158" s="138"/>
      <c r="AB158" s="139"/>
      <c r="AC158" s="15"/>
    </row>
    <row r="159" spans="1:29">
      <c r="A159" s="228"/>
      <c r="B159" s="229"/>
      <c r="C159" s="230"/>
      <c r="D159" s="200"/>
      <c r="E159" s="202"/>
      <c r="F159" s="208"/>
      <c r="G159" s="210">
        <f>ROUND((F159/9),4)</f>
        <v>0</v>
      </c>
      <c r="H159" s="212">
        <f>ROUND(SUM(I159:I160),4)</f>
        <v>0</v>
      </c>
      <c r="I159" s="85">
        <f>ROUND(IF(NOT(_xlfn.ISFORMULA(J159)),J159/$G$159,0),4)</f>
        <v>0</v>
      </c>
      <c r="J159" s="86">
        <f>ROUND(IF(NOT(_xlfn.ISFORMULA($I159)),$I159*$G$159,0),4)</f>
        <v>0</v>
      </c>
      <c r="K159" s="87">
        <f>ROUND(IFERROR(J159/$L$159,0),4)</f>
        <v>0</v>
      </c>
      <c r="L159" s="214">
        <f>ROUND(SUM(J159:J160),4)</f>
        <v>0</v>
      </c>
      <c r="M159" s="88"/>
      <c r="N159" s="88"/>
      <c r="O159" s="32"/>
      <c r="P159" s="32"/>
      <c r="Q159" s="32"/>
      <c r="R159" s="32"/>
      <c r="S159" s="89"/>
      <c r="T159" s="196" t="str">
        <f ca="1">IF(D159="","",DATE(YEAR(TODAY()),MONTH(DATEVALUE(D159&amp;"1")),1))</f>
        <v/>
      </c>
      <c r="U159" s="198" t="str">
        <f>IF(D159="","",EOMONTH(T159,0))</f>
        <v/>
      </c>
      <c r="V159" s="135"/>
      <c r="W159" s="137"/>
      <c r="X159" s="138"/>
      <c r="Y159" s="138"/>
      <c r="Z159" s="138"/>
      <c r="AA159" s="138"/>
      <c r="AB159" s="139"/>
      <c r="AC159" s="15"/>
    </row>
    <row r="160" spans="1:29" ht="14.25" thickBot="1">
      <c r="A160" s="228"/>
      <c r="B160" s="229"/>
      <c r="C160" s="230"/>
      <c r="D160" s="201"/>
      <c r="E160" s="203"/>
      <c r="F160" s="209"/>
      <c r="G160" s="211"/>
      <c r="H160" s="213"/>
      <c r="I160" s="93">
        <f>ROUND(IF(NOT(_xlfn.ISFORMULA(J160)),J160/$G$159,0),4)</f>
        <v>0</v>
      </c>
      <c r="J160" s="94">
        <f>ROUND(IF(NOT(_xlfn.ISFORMULA($I160)),$I160*$G$159,0),4)</f>
        <v>0</v>
      </c>
      <c r="K160" s="95">
        <f>ROUND(IFERROR(J160/$L$159,0),4)</f>
        <v>0</v>
      </c>
      <c r="L160" s="215"/>
      <c r="M160" s="96"/>
      <c r="N160" s="96"/>
      <c r="O160" s="97"/>
      <c r="P160" s="97"/>
      <c r="Q160" s="97"/>
      <c r="R160" s="97"/>
      <c r="S160" s="98"/>
      <c r="T160" s="197"/>
      <c r="U160" s="199"/>
      <c r="V160" s="135"/>
      <c r="W160" s="137"/>
      <c r="X160" s="138"/>
      <c r="Y160" s="138"/>
      <c r="Z160" s="138"/>
      <c r="AA160" s="138"/>
      <c r="AB160" s="139"/>
      <c r="AC160" s="15"/>
    </row>
    <row r="161" spans="1:29">
      <c r="A161" s="228"/>
      <c r="B161" s="229"/>
      <c r="C161" s="230"/>
      <c r="D161" s="200"/>
      <c r="E161" s="202"/>
      <c r="F161" s="208"/>
      <c r="G161" s="210">
        <f>ROUND((F161/9),4)</f>
        <v>0</v>
      </c>
      <c r="H161" s="212">
        <f>ROUND(SUM(I161:I162),4)</f>
        <v>0</v>
      </c>
      <c r="I161" s="85">
        <f>ROUND(IF(NOT(_xlfn.ISFORMULA(J161)),J161/$G$161,0),4)</f>
        <v>0</v>
      </c>
      <c r="J161" s="86">
        <f>ROUND(IF(NOT(_xlfn.ISFORMULA($I161)),$I161*$G$161,0),4)</f>
        <v>0</v>
      </c>
      <c r="K161" s="87">
        <f>ROUND(IFERROR(J161/$L$161,0),4)</f>
        <v>0</v>
      </c>
      <c r="L161" s="214">
        <f>ROUND(SUM(J161:J162),4)</f>
        <v>0</v>
      </c>
      <c r="M161" s="88"/>
      <c r="N161" s="88"/>
      <c r="O161" s="32"/>
      <c r="P161" s="32"/>
      <c r="Q161" s="32"/>
      <c r="R161" s="32"/>
      <c r="S161" s="89"/>
      <c r="T161" s="196" t="str">
        <f ca="1">IF(D161="","",DATE(YEAR(TODAY()),MONTH(DATEVALUE(D161&amp;"1")),1))</f>
        <v/>
      </c>
      <c r="U161" s="198" t="str">
        <f>IF(D161="","",EOMONTH(T161,0))</f>
        <v/>
      </c>
      <c r="V161" s="135"/>
      <c r="W161" s="137"/>
      <c r="X161" s="138"/>
      <c r="Y161" s="138"/>
      <c r="Z161" s="138"/>
      <c r="AA161" s="138"/>
      <c r="AB161" s="139"/>
      <c r="AC161" s="15"/>
    </row>
    <row r="162" spans="1:29" ht="14.25" thickBot="1">
      <c r="A162" s="228"/>
      <c r="B162" s="229"/>
      <c r="C162" s="230"/>
      <c r="D162" s="201"/>
      <c r="E162" s="203"/>
      <c r="F162" s="209"/>
      <c r="G162" s="211"/>
      <c r="H162" s="213"/>
      <c r="I162" s="93">
        <f>ROUND(IF(NOT(_xlfn.ISFORMULA(J162)),J162/$G$161,0),4)</f>
        <v>0</v>
      </c>
      <c r="J162" s="94">
        <f>ROUND(IF(NOT(_xlfn.ISFORMULA($I162)),$I162*$G$161,0),4)</f>
        <v>0</v>
      </c>
      <c r="K162" s="95">
        <f>ROUND(IFERROR(J162/$L$161,0),4)</f>
        <v>0</v>
      </c>
      <c r="L162" s="215"/>
      <c r="M162" s="96"/>
      <c r="N162" s="96"/>
      <c r="O162" s="97"/>
      <c r="P162" s="97"/>
      <c r="Q162" s="97"/>
      <c r="R162" s="97"/>
      <c r="S162" s="98"/>
      <c r="T162" s="197"/>
      <c r="U162" s="199"/>
      <c r="V162" s="135"/>
      <c r="W162" s="137"/>
      <c r="X162" s="138"/>
      <c r="Y162" s="138"/>
      <c r="Z162" s="138"/>
      <c r="AA162" s="138"/>
      <c r="AB162" s="139"/>
      <c r="AC162" s="15"/>
    </row>
    <row r="163" spans="1:29">
      <c r="A163" s="228"/>
      <c r="B163" s="229"/>
      <c r="C163" s="230"/>
      <c r="D163" s="200"/>
      <c r="E163" s="202"/>
      <c r="F163" s="208"/>
      <c r="G163" s="210">
        <f>ROUND((F163/9),4)</f>
        <v>0</v>
      </c>
      <c r="H163" s="212">
        <f>ROUND(SUM(I163:I164),4)</f>
        <v>0</v>
      </c>
      <c r="I163" s="85">
        <f>ROUND(IF(NOT(_xlfn.ISFORMULA(J163)),J163/$G$163,0),4)</f>
        <v>0</v>
      </c>
      <c r="J163" s="86">
        <f>ROUND(IF(NOT(_xlfn.ISFORMULA($I163)),$I163*$G$163,0),4)</f>
        <v>0</v>
      </c>
      <c r="K163" s="87">
        <f>ROUND(IFERROR(J163/$L$163,0),4)</f>
        <v>0</v>
      </c>
      <c r="L163" s="214">
        <f>ROUND(SUM(J163:J164),4)</f>
        <v>0</v>
      </c>
      <c r="M163" s="88"/>
      <c r="N163" s="88"/>
      <c r="O163" s="32"/>
      <c r="P163" s="32"/>
      <c r="Q163" s="32"/>
      <c r="R163" s="32"/>
      <c r="S163" s="89"/>
      <c r="T163" s="196" t="str">
        <f ca="1">IF(D163="","",DATE(YEAR(TODAY()),MONTH(DATEVALUE(D163&amp;"1")),1))</f>
        <v/>
      </c>
      <c r="U163" s="198" t="str">
        <f>IF(D163="","",EOMONTH(T163,0))</f>
        <v/>
      </c>
      <c r="V163" s="135"/>
      <c r="W163" s="137"/>
      <c r="X163" s="138"/>
      <c r="Y163" s="138"/>
      <c r="Z163" s="138"/>
      <c r="AA163" s="138"/>
      <c r="AB163" s="139"/>
      <c r="AC163" s="15"/>
    </row>
    <row r="164" spans="1:29" ht="14.25" thickBot="1">
      <c r="A164" s="228"/>
      <c r="B164" s="229"/>
      <c r="C164" s="230"/>
      <c r="D164" s="201"/>
      <c r="E164" s="203"/>
      <c r="F164" s="209"/>
      <c r="G164" s="211"/>
      <c r="H164" s="213"/>
      <c r="I164" s="93">
        <f>ROUND(IF(NOT(_xlfn.ISFORMULA(J164)),J164/$G$163,0),4)</f>
        <v>0</v>
      </c>
      <c r="J164" s="94">
        <f>ROUND(IF(NOT(_xlfn.ISFORMULA($I164)),$I164*$G$163,0),4)</f>
        <v>0</v>
      </c>
      <c r="K164" s="95">
        <f>ROUND(IFERROR(J164/$L$163,0),4)</f>
        <v>0</v>
      </c>
      <c r="L164" s="215"/>
      <c r="M164" s="96"/>
      <c r="N164" s="96"/>
      <c r="O164" s="97"/>
      <c r="P164" s="97"/>
      <c r="Q164" s="97"/>
      <c r="R164" s="97"/>
      <c r="S164" s="98"/>
      <c r="T164" s="197"/>
      <c r="U164" s="199"/>
      <c r="V164" s="135"/>
      <c r="W164" s="137"/>
      <c r="X164" s="138"/>
      <c r="Y164" s="138"/>
      <c r="Z164" s="138"/>
      <c r="AA164" s="138"/>
      <c r="AB164" s="139"/>
      <c r="AC164" s="15"/>
    </row>
    <row r="165" spans="1:29" s="51" customFormat="1" ht="14.25" thickBot="1">
      <c r="A165" s="126"/>
      <c r="B165" s="127"/>
      <c r="C165" s="127"/>
      <c r="D165" s="99"/>
      <c r="E165" s="99"/>
      <c r="F165" s="99"/>
      <c r="G165" s="99" t="s">
        <v>87</v>
      </c>
      <c r="H165" s="100">
        <f>SUM(H153:H164)</f>
        <v>0</v>
      </c>
      <c r="I165" s="100">
        <f>SUM(I153:I164)</f>
        <v>0</v>
      </c>
      <c r="J165" s="101">
        <f>SUM(J153:J164)</f>
        <v>0</v>
      </c>
      <c r="K165" s="100"/>
      <c r="L165" s="102">
        <f>SUM(L153:L164)</f>
        <v>0</v>
      </c>
      <c r="M165" s="103"/>
      <c r="N165" s="103"/>
      <c r="O165" s="104"/>
      <c r="P165" s="104"/>
      <c r="Q165" s="104"/>
      <c r="R165" s="104"/>
      <c r="S165" s="105"/>
      <c r="T165" s="105"/>
      <c r="U165" s="120"/>
      <c r="V165" s="135"/>
      <c r="W165" s="137"/>
      <c r="X165" s="138"/>
      <c r="Y165" s="138"/>
      <c r="Z165" s="138"/>
      <c r="AA165" s="138"/>
      <c r="AB165" s="139"/>
    </row>
    <row r="166" spans="1:29">
      <c r="A166" s="228"/>
      <c r="B166" s="229"/>
      <c r="C166" s="230"/>
      <c r="D166" s="200"/>
      <c r="E166" s="202"/>
      <c r="F166" s="208"/>
      <c r="G166" s="210">
        <f>ROUND((F166/9),4)</f>
        <v>0</v>
      </c>
      <c r="H166" s="212">
        <f>ROUND(SUM(I166:I167),4)</f>
        <v>0</v>
      </c>
      <c r="I166" s="85">
        <f>ROUND(IF(NOT(_xlfn.ISFORMULA(J166)),J166/$G$166,0),4)</f>
        <v>0</v>
      </c>
      <c r="J166" s="86">
        <f>ROUND(IF(NOT(_xlfn.ISFORMULA($I166)),$I166*$G$166,0),4)</f>
        <v>0</v>
      </c>
      <c r="K166" s="87">
        <f>ROUND(IFERROR(J166/$L$166,0),4)</f>
        <v>0</v>
      </c>
      <c r="L166" s="214">
        <f>ROUND(SUM(J166:J167),4)</f>
        <v>0</v>
      </c>
      <c r="M166" s="88"/>
      <c r="N166" s="88"/>
      <c r="O166" s="32"/>
      <c r="P166" s="32"/>
      <c r="Q166" s="32"/>
      <c r="R166" s="32"/>
      <c r="S166" s="89"/>
      <c r="T166" s="196" t="str">
        <f ca="1">IF(D166="","",DATE(YEAR(TODAY()),MONTH(DATEVALUE(D166&amp;"1")),1))</f>
        <v/>
      </c>
      <c r="U166" s="198" t="str">
        <f>IF(D166="","",EOMONTH(T166,0))</f>
        <v/>
      </c>
      <c r="V166" s="135"/>
      <c r="W166" s="137"/>
      <c r="X166" s="138"/>
      <c r="Y166" s="138"/>
      <c r="Z166" s="138"/>
      <c r="AA166" s="138"/>
      <c r="AB166" s="139"/>
      <c r="AC166" s="15"/>
    </row>
    <row r="167" spans="1:29" ht="14.25" thickBot="1">
      <c r="A167" s="228"/>
      <c r="B167" s="229"/>
      <c r="C167" s="230"/>
      <c r="D167" s="201"/>
      <c r="E167" s="203"/>
      <c r="F167" s="209"/>
      <c r="G167" s="211"/>
      <c r="H167" s="213"/>
      <c r="I167" s="93">
        <f>ROUND(IF(NOT(_xlfn.ISFORMULA(J167)),J167/$G$166,0),4)</f>
        <v>0</v>
      </c>
      <c r="J167" s="94">
        <f>ROUND(IF(NOT(_xlfn.ISFORMULA($I167)),$I167*$G$166,0),4)</f>
        <v>0</v>
      </c>
      <c r="K167" s="95">
        <f>ROUND(IFERROR(J167/$L$166,0),4)</f>
        <v>0</v>
      </c>
      <c r="L167" s="215"/>
      <c r="M167" s="96"/>
      <c r="N167" s="96"/>
      <c r="O167" s="97"/>
      <c r="P167" s="97"/>
      <c r="Q167" s="97"/>
      <c r="R167" s="97"/>
      <c r="S167" s="98"/>
      <c r="T167" s="197"/>
      <c r="U167" s="199"/>
      <c r="V167" s="135"/>
      <c r="W167" s="137"/>
      <c r="X167" s="138"/>
      <c r="Y167" s="138"/>
      <c r="Z167" s="138"/>
      <c r="AA167" s="138"/>
      <c r="AB167" s="139"/>
      <c r="AC167" s="15"/>
    </row>
    <row r="168" spans="1:29">
      <c r="A168" s="228"/>
      <c r="B168" s="229"/>
      <c r="C168" s="230"/>
      <c r="D168" s="200"/>
      <c r="E168" s="202"/>
      <c r="F168" s="208"/>
      <c r="G168" s="210">
        <f>ROUND((F168/9),4)</f>
        <v>0</v>
      </c>
      <c r="H168" s="212">
        <f>ROUND(SUM(I168:I169),4)</f>
        <v>0</v>
      </c>
      <c r="I168" s="85">
        <f>ROUND(IF(NOT(_xlfn.ISFORMULA(J168)),J168/$G$168,0),4)</f>
        <v>0</v>
      </c>
      <c r="J168" s="86">
        <f>ROUND(IF(NOT(_xlfn.ISFORMULA($I168)),$I168*$G$168,0),4)</f>
        <v>0</v>
      </c>
      <c r="K168" s="87">
        <f>ROUND(IFERROR(J168/$L$168,0),4)</f>
        <v>0</v>
      </c>
      <c r="L168" s="214">
        <f>ROUND(SUM(J168:J169),4)</f>
        <v>0</v>
      </c>
      <c r="M168" s="88"/>
      <c r="N168" s="88"/>
      <c r="O168" s="32"/>
      <c r="P168" s="32"/>
      <c r="Q168" s="32"/>
      <c r="R168" s="32"/>
      <c r="S168" s="89"/>
      <c r="T168" s="196" t="str">
        <f ca="1">IF(D168="","",DATE(YEAR(TODAY()),MONTH(DATEVALUE(D168&amp;"1")),1))</f>
        <v/>
      </c>
      <c r="U168" s="198" t="str">
        <f>IF(D168="","",EOMONTH(T168,0))</f>
        <v/>
      </c>
      <c r="V168" s="135"/>
      <c r="W168" s="137"/>
      <c r="X168" s="138"/>
      <c r="Y168" s="138"/>
      <c r="Z168" s="138"/>
      <c r="AA168" s="138"/>
      <c r="AB168" s="139"/>
      <c r="AC168" s="15"/>
    </row>
    <row r="169" spans="1:29" ht="14.25" thickBot="1">
      <c r="A169" s="228"/>
      <c r="B169" s="229"/>
      <c r="C169" s="230"/>
      <c r="D169" s="201"/>
      <c r="E169" s="203"/>
      <c r="F169" s="209"/>
      <c r="G169" s="211"/>
      <c r="H169" s="213"/>
      <c r="I169" s="93">
        <f>ROUND(IF(NOT(_xlfn.ISFORMULA(J169)),J169/$G$168,0),4)</f>
        <v>0</v>
      </c>
      <c r="J169" s="94">
        <f>ROUND(IF(NOT(_xlfn.ISFORMULA($I169)),$I169*$G$168,0),4)</f>
        <v>0</v>
      </c>
      <c r="K169" s="95">
        <f>ROUND(IFERROR(J169/$L$168,0),4)</f>
        <v>0</v>
      </c>
      <c r="L169" s="215"/>
      <c r="M169" s="96"/>
      <c r="N169" s="96"/>
      <c r="O169" s="97"/>
      <c r="P169" s="97"/>
      <c r="Q169" s="97"/>
      <c r="R169" s="97"/>
      <c r="S169" s="98"/>
      <c r="T169" s="197"/>
      <c r="U169" s="199"/>
      <c r="V169" s="135"/>
      <c r="W169" s="137"/>
      <c r="X169" s="138"/>
      <c r="Y169" s="138"/>
      <c r="Z169" s="138"/>
      <c r="AA169" s="138"/>
      <c r="AB169" s="139"/>
      <c r="AC169" s="15"/>
    </row>
    <row r="170" spans="1:29">
      <c r="A170" s="228"/>
      <c r="B170" s="229"/>
      <c r="C170" s="230"/>
      <c r="D170" s="200"/>
      <c r="E170" s="202"/>
      <c r="F170" s="208"/>
      <c r="G170" s="210">
        <f>ROUND((F170/9),4)</f>
        <v>0</v>
      </c>
      <c r="H170" s="212">
        <f>ROUND(SUM(I170:I171),4)</f>
        <v>0</v>
      </c>
      <c r="I170" s="85">
        <f>ROUND(IF(NOT(_xlfn.ISFORMULA(J170)),J170/$G$170,0),4)</f>
        <v>0</v>
      </c>
      <c r="J170" s="86">
        <f>ROUND(IF(NOT(_xlfn.ISFORMULA($I170)),$I170*$G$170,0),4)</f>
        <v>0</v>
      </c>
      <c r="K170" s="87">
        <f>ROUND(IFERROR(J170/$L$170,0),4)</f>
        <v>0</v>
      </c>
      <c r="L170" s="214">
        <f>ROUND(SUM(J170:J171),4)</f>
        <v>0</v>
      </c>
      <c r="M170" s="88"/>
      <c r="N170" s="88"/>
      <c r="O170" s="32"/>
      <c r="P170" s="32"/>
      <c r="Q170" s="32"/>
      <c r="R170" s="32"/>
      <c r="S170" s="89"/>
      <c r="T170" s="196" t="str">
        <f ca="1">IF(D170="","",DATE(YEAR(TODAY()),MONTH(DATEVALUE(D170&amp;"1")),1))</f>
        <v/>
      </c>
      <c r="U170" s="198" t="str">
        <f>IF(D170="","",EOMONTH(T170,0))</f>
        <v/>
      </c>
      <c r="V170" s="135"/>
      <c r="W170" s="137"/>
      <c r="X170" s="138"/>
      <c r="Y170" s="138"/>
      <c r="Z170" s="138"/>
      <c r="AA170" s="138"/>
      <c r="AB170" s="139"/>
      <c r="AC170" s="15"/>
    </row>
    <row r="171" spans="1:29" ht="14.25" thickBot="1">
      <c r="A171" s="228"/>
      <c r="B171" s="229"/>
      <c r="C171" s="230"/>
      <c r="D171" s="201"/>
      <c r="E171" s="203"/>
      <c r="F171" s="209"/>
      <c r="G171" s="211"/>
      <c r="H171" s="213"/>
      <c r="I171" s="93">
        <f>ROUND(IF(NOT(_xlfn.ISFORMULA(J171)),J171/$G$170,0),4)</f>
        <v>0</v>
      </c>
      <c r="J171" s="94">
        <f>ROUND(IF(NOT(_xlfn.ISFORMULA($I171)),$I171*$G$170,0),4)</f>
        <v>0</v>
      </c>
      <c r="K171" s="95">
        <f>ROUND(IFERROR(J171/$L$170,0),4)</f>
        <v>0</v>
      </c>
      <c r="L171" s="215"/>
      <c r="M171" s="96"/>
      <c r="N171" s="96"/>
      <c r="O171" s="97"/>
      <c r="P171" s="97"/>
      <c r="Q171" s="97"/>
      <c r="R171" s="97"/>
      <c r="S171" s="98"/>
      <c r="T171" s="197"/>
      <c r="U171" s="199"/>
      <c r="V171" s="135"/>
      <c r="W171" s="137"/>
      <c r="X171" s="138"/>
      <c r="Y171" s="138"/>
      <c r="Z171" s="138"/>
      <c r="AA171" s="138"/>
      <c r="AB171" s="139"/>
      <c r="AC171" s="15"/>
    </row>
    <row r="172" spans="1:29">
      <c r="A172" s="228"/>
      <c r="B172" s="229"/>
      <c r="C172" s="230"/>
      <c r="D172" s="200"/>
      <c r="E172" s="202"/>
      <c r="F172" s="208"/>
      <c r="G172" s="210">
        <f>ROUND((F172/9),4)</f>
        <v>0</v>
      </c>
      <c r="H172" s="212">
        <f>ROUND(SUM(I172:I173),4)</f>
        <v>0</v>
      </c>
      <c r="I172" s="85">
        <f>ROUND(IF(NOT(_xlfn.ISFORMULA(J172)),J172/$G$172,0),4)</f>
        <v>0</v>
      </c>
      <c r="J172" s="86">
        <f>ROUND(IF(NOT(_xlfn.ISFORMULA($I172)),$I172*$G$172,0),4)</f>
        <v>0</v>
      </c>
      <c r="K172" s="87">
        <f>ROUND(IFERROR(J172/$L$172,0),4)</f>
        <v>0</v>
      </c>
      <c r="L172" s="214">
        <f>ROUND(SUM(J172:J173),4)</f>
        <v>0</v>
      </c>
      <c r="M172" s="88"/>
      <c r="N172" s="88"/>
      <c r="O172" s="32"/>
      <c r="P172" s="32"/>
      <c r="Q172" s="32"/>
      <c r="R172" s="32"/>
      <c r="S172" s="89"/>
      <c r="T172" s="196" t="str">
        <f ca="1">IF(D172="","",DATE(YEAR(TODAY()),MONTH(DATEVALUE(D172&amp;"1")),1))</f>
        <v/>
      </c>
      <c r="U172" s="198" t="str">
        <f>IF(D172="","",EOMONTH(T172,0))</f>
        <v/>
      </c>
      <c r="V172" s="135"/>
      <c r="W172" s="137"/>
      <c r="X172" s="138"/>
      <c r="Y172" s="138"/>
      <c r="Z172" s="138"/>
      <c r="AA172" s="138"/>
      <c r="AB172" s="139"/>
      <c r="AC172" s="15"/>
    </row>
    <row r="173" spans="1:29" ht="14.25" thickBot="1">
      <c r="A173" s="228"/>
      <c r="B173" s="229"/>
      <c r="C173" s="230"/>
      <c r="D173" s="201"/>
      <c r="E173" s="203"/>
      <c r="F173" s="209"/>
      <c r="G173" s="211"/>
      <c r="H173" s="213"/>
      <c r="I173" s="93">
        <f>ROUND(IF(NOT(_xlfn.ISFORMULA(J173)),J173/$G$172,0),4)</f>
        <v>0</v>
      </c>
      <c r="J173" s="94">
        <f>ROUND(IF(NOT(_xlfn.ISFORMULA($I173)),$I173*$G$172,0),4)</f>
        <v>0</v>
      </c>
      <c r="K173" s="95">
        <f>ROUND(IFERROR(J173/$L$172,0),4)</f>
        <v>0</v>
      </c>
      <c r="L173" s="215"/>
      <c r="M173" s="96"/>
      <c r="N173" s="96"/>
      <c r="O173" s="97"/>
      <c r="P173" s="97"/>
      <c r="Q173" s="97"/>
      <c r="R173" s="97"/>
      <c r="S173" s="98"/>
      <c r="T173" s="197"/>
      <c r="U173" s="199"/>
      <c r="V173" s="135"/>
      <c r="W173" s="137"/>
      <c r="X173" s="138"/>
      <c r="Y173" s="138"/>
      <c r="Z173" s="138"/>
      <c r="AA173" s="138"/>
      <c r="AB173" s="139"/>
      <c r="AC173" s="15"/>
    </row>
    <row r="174" spans="1:29">
      <c r="A174" s="228"/>
      <c r="B174" s="229"/>
      <c r="C174" s="230"/>
      <c r="D174" s="200"/>
      <c r="E174" s="202"/>
      <c r="F174" s="208"/>
      <c r="G174" s="210">
        <f>ROUND((F174/9),4)</f>
        <v>0</v>
      </c>
      <c r="H174" s="212">
        <f>ROUND(SUM(I174:I175),4)</f>
        <v>0</v>
      </c>
      <c r="I174" s="85">
        <f>ROUND(IF(NOT(_xlfn.ISFORMULA(J174)),J174/$G$174,0),4)</f>
        <v>0</v>
      </c>
      <c r="J174" s="86">
        <f>ROUND(IF(NOT(_xlfn.ISFORMULA($I174)),$I174*$G$174,0),4)</f>
        <v>0</v>
      </c>
      <c r="K174" s="87">
        <f>ROUND(IFERROR(J174/$L$174,0),4)</f>
        <v>0</v>
      </c>
      <c r="L174" s="214">
        <f>ROUND(SUM(J174:J175),4)</f>
        <v>0</v>
      </c>
      <c r="M174" s="88"/>
      <c r="N174" s="88"/>
      <c r="O174" s="32"/>
      <c r="P174" s="32"/>
      <c r="Q174" s="32"/>
      <c r="R174" s="32"/>
      <c r="S174" s="89"/>
      <c r="T174" s="196" t="str">
        <f ca="1">IF(D174="","",DATE(YEAR(TODAY()),MONTH(DATEVALUE(D174&amp;"1")),1))</f>
        <v/>
      </c>
      <c r="U174" s="198" t="str">
        <f>IF(D174="","",EOMONTH(T174,0))</f>
        <v/>
      </c>
      <c r="V174" s="135"/>
      <c r="W174" s="137"/>
      <c r="X174" s="138"/>
      <c r="Y174" s="138"/>
      <c r="Z174" s="138"/>
      <c r="AA174" s="138"/>
      <c r="AB174" s="139"/>
      <c r="AC174" s="15"/>
    </row>
    <row r="175" spans="1:29" ht="14.25" thickBot="1">
      <c r="A175" s="228"/>
      <c r="B175" s="229"/>
      <c r="C175" s="230"/>
      <c r="D175" s="201"/>
      <c r="E175" s="203"/>
      <c r="F175" s="209"/>
      <c r="G175" s="211"/>
      <c r="H175" s="213"/>
      <c r="I175" s="93">
        <f>ROUND(IF(NOT(_xlfn.ISFORMULA(J175)),J175/$G$174,0),4)</f>
        <v>0</v>
      </c>
      <c r="J175" s="94">
        <f>ROUND(IF(NOT(_xlfn.ISFORMULA($I175)),$I175*$G$174,0),4)</f>
        <v>0</v>
      </c>
      <c r="K175" s="95">
        <f>ROUND(IFERROR(J175/$L$174,0),4)</f>
        <v>0</v>
      </c>
      <c r="L175" s="215"/>
      <c r="M175" s="96"/>
      <c r="N175" s="96"/>
      <c r="O175" s="97"/>
      <c r="P175" s="97"/>
      <c r="Q175" s="97"/>
      <c r="R175" s="97"/>
      <c r="S175" s="98"/>
      <c r="T175" s="197"/>
      <c r="U175" s="199"/>
      <c r="V175" s="135"/>
      <c r="W175" s="137"/>
      <c r="X175" s="138"/>
      <c r="Y175" s="138"/>
      <c r="Z175" s="138"/>
      <c r="AA175" s="138"/>
      <c r="AB175" s="139"/>
      <c r="AC175" s="15"/>
    </row>
    <row r="176" spans="1:29">
      <c r="A176" s="228"/>
      <c r="B176" s="229"/>
      <c r="C176" s="230"/>
      <c r="D176" s="200"/>
      <c r="E176" s="202"/>
      <c r="F176" s="208"/>
      <c r="G176" s="210">
        <f>ROUND((F176/9),4)</f>
        <v>0</v>
      </c>
      <c r="H176" s="212">
        <f>ROUND(SUM(I176:I177),4)</f>
        <v>0</v>
      </c>
      <c r="I176" s="85">
        <f>ROUND(IF(NOT(_xlfn.ISFORMULA(J176)),J176/$G$176,0),4)</f>
        <v>0</v>
      </c>
      <c r="J176" s="86">
        <f>ROUND(IF(NOT(_xlfn.ISFORMULA($I176)),$I176*$G$176,0),4)</f>
        <v>0</v>
      </c>
      <c r="K176" s="87">
        <f>ROUND(IFERROR(J176/$L$176,0),4)</f>
        <v>0</v>
      </c>
      <c r="L176" s="214">
        <f>ROUND(SUM(J176:J177),4)</f>
        <v>0</v>
      </c>
      <c r="M176" s="88"/>
      <c r="N176" s="88"/>
      <c r="O176" s="32"/>
      <c r="P176" s="32"/>
      <c r="Q176" s="32"/>
      <c r="R176" s="32"/>
      <c r="S176" s="89"/>
      <c r="T176" s="196" t="str">
        <f ca="1">IF(D176="","",DATE(YEAR(TODAY()),MONTH(DATEVALUE(D176&amp;"1")),1))</f>
        <v/>
      </c>
      <c r="U176" s="198" t="str">
        <f>IF(D176="","",EOMONTH(T176,0))</f>
        <v/>
      </c>
      <c r="V176" s="135"/>
      <c r="W176" s="137"/>
      <c r="X176" s="138"/>
      <c r="Y176" s="138"/>
      <c r="Z176" s="138"/>
      <c r="AA176" s="138"/>
      <c r="AB176" s="139"/>
      <c r="AC176" s="15"/>
    </row>
    <row r="177" spans="1:29" ht="14.25" thickBot="1">
      <c r="A177" s="228"/>
      <c r="B177" s="229"/>
      <c r="C177" s="230"/>
      <c r="D177" s="201"/>
      <c r="E177" s="203"/>
      <c r="F177" s="209"/>
      <c r="G177" s="211"/>
      <c r="H177" s="213"/>
      <c r="I177" s="93">
        <f>ROUND(IF(NOT(_xlfn.ISFORMULA(J177)),J177/$G$176,0),4)</f>
        <v>0</v>
      </c>
      <c r="J177" s="94">
        <f>ROUND(IF(NOT(_xlfn.ISFORMULA($I177)),$I177*$G$176,0),4)</f>
        <v>0</v>
      </c>
      <c r="K177" s="95">
        <f>ROUND(IFERROR(J177/$L$176,0),4)</f>
        <v>0</v>
      </c>
      <c r="L177" s="215"/>
      <c r="M177" s="96"/>
      <c r="N177" s="96"/>
      <c r="O177" s="97"/>
      <c r="P177" s="97"/>
      <c r="Q177" s="97"/>
      <c r="R177" s="97"/>
      <c r="S177" s="98"/>
      <c r="T177" s="197"/>
      <c r="U177" s="199"/>
      <c r="V177" s="135"/>
      <c r="W177" s="137"/>
      <c r="X177" s="138"/>
      <c r="Y177" s="138"/>
      <c r="Z177" s="138"/>
      <c r="AA177" s="138"/>
      <c r="AB177" s="139"/>
      <c r="AC177" s="15"/>
    </row>
    <row r="178" spans="1:29" s="51" customFormat="1" ht="14.25" thickBot="1">
      <c r="A178" s="126"/>
      <c r="B178" s="127"/>
      <c r="C178" s="127"/>
      <c r="D178" s="99"/>
      <c r="E178" s="99"/>
      <c r="F178" s="99"/>
      <c r="G178" s="99" t="s">
        <v>87</v>
      </c>
      <c r="H178" s="100">
        <f>SUM(H166:H177)</f>
        <v>0</v>
      </c>
      <c r="I178" s="100">
        <f>SUM(I166:I177)</f>
        <v>0</v>
      </c>
      <c r="J178" s="101">
        <f>SUM(J166:J177)</f>
        <v>0</v>
      </c>
      <c r="K178" s="100"/>
      <c r="L178" s="102">
        <f>SUM(L166:L177)</f>
        <v>0</v>
      </c>
      <c r="M178" s="103"/>
      <c r="N178" s="103"/>
      <c r="O178" s="104"/>
      <c r="P178" s="104"/>
      <c r="Q178" s="104"/>
      <c r="R178" s="104"/>
      <c r="S178" s="105"/>
      <c r="T178" s="105"/>
      <c r="U178" s="120"/>
      <c r="V178" s="135"/>
      <c r="W178" s="137"/>
      <c r="X178" s="138"/>
      <c r="Y178" s="138"/>
      <c r="Z178" s="138"/>
      <c r="AA178" s="138"/>
      <c r="AB178" s="139"/>
    </row>
    <row r="179" spans="1:29">
      <c r="A179" s="228"/>
      <c r="B179" s="229"/>
      <c r="C179" s="230"/>
      <c r="D179" s="200"/>
      <c r="E179" s="202"/>
      <c r="F179" s="208"/>
      <c r="G179" s="210">
        <f>ROUND((F179/9),4)</f>
        <v>0</v>
      </c>
      <c r="H179" s="212">
        <f>ROUND(SUM(I179:I180),4)</f>
        <v>0</v>
      </c>
      <c r="I179" s="85">
        <f>ROUND(IF(NOT(_xlfn.ISFORMULA(J179)),J179/$G$179,0),4)</f>
        <v>0</v>
      </c>
      <c r="J179" s="86">
        <f>ROUND(IF(NOT(_xlfn.ISFORMULA($I179)),$I179*$G$179,0),4)</f>
        <v>0</v>
      </c>
      <c r="K179" s="87">
        <f>ROUND(IFERROR(J179/$L$179,0),4)</f>
        <v>0</v>
      </c>
      <c r="L179" s="214">
        <f>ROUND(SUM(J179:J180),4)</f>
        <v>0</v>
      </c>
      <c r="M179" s="88"/>
      <c r="N179" s="88"/>
      <c r="O179" s="32"/>
      <c r="P179" s="32"/>
      <c r="Q179" s="32"/>
      <c r="R179" s="32"/>
      <c r="S179" s="89"/>
      <c r="T179" s="196" t="str">
        <f ca="1">IF(D179="","",DATE(YEAR(TODAY()),MONTH(DATEVALUE(D179&amp;"1")),1))</f>
        <v/>
      </c>
      <c r="U179" s="198" t="str">
        <f>IF(D179="","",EOMONTH(T179,0))</f>
        <v/>
      </c>
      <c r="V179" s="135"/>
      <c r="W179" s="137"/>
      <c r="X179" s="138"/>
      <c r="Y179" s="138"/>
      <c r="Z179" s="138"/>
      <c r="AA179" s="138"/>
      <c r="AB179" s="139"/>
      <c r="AC179" s="15"/>
    </row>
    <row r="180" spans="1:29" ht="14.25" thickBot="1">
      <c r="A180" s="228"/>
      <c r="B180" s="229"/>
      <c r="C180" s="230"/>
      <c r="D180" s="201"/>
      <c r="E180" s="203"/>
      <c r="F180" s="209"/>
      <c r="G180" s="211"/>
      <c r="H180" s="213"/>
      <c r="I180" s="93">
        <f>ROUND(IF(NOT(_xlfn.ISFORMULA(J180)),J180/$G$179,0),4)</f>
        <v>0</v>
      </c>
      <c r="J180" s="94">
        <f>ROUND(IF(NOT(_xlfn.ISFORMULA($I180)),$I180*$G$179,0),4)</f>
        <v>0</v>
      </c>
      <c r="K180" s="95">
        <f>ROUND(IFERROR(J180/$L$179,0),4)</f>
        <v>0</v>
      </c>
      <c r="L180" s="215"/>
      <c r="M180" s="96"/>
      <c r="N180" s="96"/>
      <c r="O180" s="97"/>
      <c r="P180" s="97"/>
      <c r="Q180" s="97"/>
      <c r="R180" s="97"/>
      <c r="S180" s="98"/>
      <c r="T180" s="197"/>
      <c r="U180" s="199"/>
      <c r="V180" s="135"/>
      <c r="W180" s="137"/>
      <c r="X180" s="138"/>
      <c r="Y180" s="138"/>
      <c r="Z180" s="138"/>
      <c r="AA180" s="138"/>
      <c r="AB180" s="139"/>
      <c r="AC180" s="15"/>
    </row>
    <row r="181" spans="1:29">
      <c r="A181" s="228"/>
      <c r="B181" s="229"/>
      <c r="C181" s="230"/>
      <c r="D181" s="200"/>
      <c r="E181" s="202"/>
      <c r="F181" s="208"/>
      <c r="G181" s="210">
        <f>ROUND((F181/9),4)</f>
        <v>0</v>
      </c>
      <c r="H181" s="212">
        <f>ROUND(SUM(I181:I182),4)</f>
        <v>0</v>
      </c>
      <c r="I181" s="85">
        <f>ROUND(IF(NOT(_xlfn.ISFORMULA(J181)),J181/$G$181,0),4)</f>
        <v>0</v>
      </c>
      <c r="J181" s="86">
        <f>ROUND(IF(NOT(_xlfn.ISFORMULA($I181)),$I181*$G$181,0),4)</f>
        <v>0</v>
      </c>
      <c r="K181" s="87">
        <f>ROUND(IFERROR(J181/$L$181,0),4)</f>
        <v>0</v>
      </c>
      <c r="L181" s="214">
        <f>ROUND(SUM(J181:J182),4)</f>
        <v>0</v>
      </c>
      <c r="M181" s="88"/>
      <c r="N181" s="88"/>
      <c r="O181" s="32"/>
      <c r="P181" s="32"/>
      <c r="Q181" s="32"/>
      <c r="R181" s="32"/>
      <c r="S181" s="89"/>
      <c r="T181" s="196" t="str">
        <f ca="1">IF(D181="","",DATE(YEAR(TODAY()),MONTH(DATEVALUE(D181&amp;"1")),1))</f>
        <v/>
      </c>
      <c r="U181" s="198" t="str">
        <f>IF(D181="","",EOMONTH(T181,0))</f>
        <v/>
      </c>
      <c r="V181" s="135"/>
      <c r="W181" s="137"/>
      <c r="X181" s="138"/>
      <c r="Y181" s="138"/>
      <c r="Z181" s="138"/>
      <c r="AA181" s="138"/>
      <c r="AB181" s="139"/>
      <c r="AC181" s="15"/>
    </row>
    <row r="182" spans="1:29" ht="14.25" thickBot="1">
      <c r="A182" s="228"/>
      <c r="B182" s="229"/>
      <c r="C182" s="230"/>
      <c r="D182" s="201"/>
      <c r="E182" s="203"/>
      <c r="F182" s="209"/>
      <c r="G182" s="211"/>
      <c r="H182" s="213"/>
      <c r="I182" s="93">
        <f>ROUND(IF(NOT(_xlfn.ISFORMULA(J182)),J182/$G$181,0),4)</f>
        <v>0</v>
      </c>
      <c r="J182" s="94">
        <f>ROUND(IF(NOT(_xlfn.ISFORMULA($I182)),$I182*$G$181,0),4)</f>
        <v>0</v>
      </c>
      <c r="K182" s="95">
        <f>ROUND(IFERROR(J182/$L$181,0),4)</f>
        <v>0</v>
      </c>
      <c r="L182" s="215"/>
      <c r="M182" s="96"/>
      <c r="N182" s="96"/>
      <c r="O182" s="97"/>
      <c r="P182" s="97"/>
      <c r="Q182" s="97"/>
      <c r="R182" s="97"/>
      <c r="S182" s="98"/>
      <c r="T182" s="197"/>
      <c r="U182" s="199"/>
      <c r="V182" s="135"/>
      <c r="W182" s="137"/>
      <c r="X182" s="138"/>
      <c r="Y182" s="138"/>
      <c r="Z182" s="138"/>
      <c r="AA182" s="138"/>
      <c r="AB182" s="139"/>
      <c r="AC182" s="15"/>
    </row>
    <row r="183" spans="1:29">
      <c r="A183" s="228"/>
      <c r="B183" s="229"/>
      <c r="C183" s="230"/>
      <c r="D183" s="200"/>
      <c r="E183" s="202"/>
      <c r="F183" s="208"/>
      <c r="G183" s="210">
        <f>ROUND((F183/9),4)</f>
        <v>0</v>
      </c>
      <c r="H183" s="212">
        <f>ROUND(SUM(I183:I184),4)</f>
        <v>0</v>
      </c>
      <c r="I183" s="85">
        <f>ROUND(IF(NOT(_xlfn.ISFORMULA(J183)),J183/$G$183,0),4)</f>
        <v>0</v>
      </c>
      <c r="J183" s="86">
        <f>ROUND(IF(NOT(_xlfn.ISFORMULA($I183)),$I183*$G$183,0),4)</f>
        <v>0</v>
      </c>
      <c r="K183" s="87">
        <f>ROUND(IFERROR(J183/$L$183,0),4)</f>
        <v>0</v>
      </c>
      <c r="L183" s="214">
        <f>ROUND(SUM(J183:J184),4)</f>
        <v>0</v>
      </c>
      <c r="M183" s="88"/>
      <c r="N183" s="88"/>
      <c r="O183" s="32"/>
      <c r="P183" s="32"/>
      <c r="Q183" s="32"/>
      <c r="R183" s="32"/>
      <c r="S183" s="89"/>
      <c r="T183" s="196" t="str">
        <f ca="1">IF(D183="","",DATE(YEAR(TODAY()),MONTH(DATEVALUE(D183&amp;"1")),1))</f>
        <v/>
      </c>
      <c r="U183" s="198" t="str">
        <f>IF(D183="","",EOMONTH(T183,0))</f>
        <v/>
      </c>
      <c r="V183" s="135"/>
      <c r="W183" s="137"/>
      <c r="X183" s="138"/>
      <c r="Y183" s="138"/>
      <c r="Z183" s="138"/>
      <c r="AA183" s="138"/>
      <c r="AB183" s="139"/>
      <c r="AC183" s="15"/>
    </row>
    <row r="184" spans="1:29" ht="14.25" thickBot="1">
      <c r="A184" s="228"/>
      <c r="B184" s="229"/>
      <c r="C184" s="230"/>
      <c r="D184" s="201"/>
      <c r="E184" s="203"/>
      <c r="F184" s="209"/>
      <c r="G184" s="211"/>
      <c r="H184" s="213"/>
      <c r="I184" s="93">
        <f>ROUND(IF(NOT(_xlfn.ISFORMULA(J184)),J184/$G$183,0),4)</f>
        <v>0</v>
      </c>
      <c r="J184" s="94">
        <f>ROUND(IF(NOT(_xlfn.ISFORMULA($I184)),$I184*$G$183,0),4)</f>
        <v>0</v>
      </c>
      <c r="K184" s="95">
        <f>ROUND(IFERROR(J184/$L$183,0),4)</f>
        <v>0</v>
      </c>
      <c r="L184" s="215"/>
      <c r="M184" s="96"/>
      <c r="N184" s="96"/>
      <c r="O184" s="97"/>
      <c r="P184" s="97"/>
      <c r="Q184" s="97"/>
      <c r="R184" s="97"/>
      <c r="S184" s="98"/>
      <c r="T184" s="197"/>
      <c r="U184" s="199"/>
      <c r="V184" s="135"/>
      <c r="W184" s="137"/>
      <c r="X184" s="138"/>
      <c r="Y184" s="138"/>
      <c r="Z184" s="138"/>
      <c r="AA184" s="138"/>
      <c r="AB184" s="139"/>
      <c r="AC184" s="15"/>
    </row>
    <row r="185" spans="1:29">
      <c r="A185" s="228"/>
      <c r="B185" s="229"/>
      <c r="C185" s="230"/>
      <c r="D185" s="200"/>
      <c r="E185" s="202"/>
      <c r="F185" s="208"/>
      <c r="G185" s="210">
        <f>ROUND((F185/9),4)</f>
        <v>0</v>
      </c>
      <c r="H185" s="212">
        <f>ROUND(SUM(I185:I186),4)</f>
        <v>0</v>
      </c>
      <c r="I185" s="85">
        <f>ROUND(IF(NOT(_xlfn.ISFORMULA(J185)),J185/$G$185,0),4)</f>
        <v>0</v>
      </c>
      <c r="J185" s="86">
        <f>ROUND(IF(NOT(_xlfn.ISFORMULA($I185)),$I185*$G$185,0),4)</f>
        <v>0</v>
      </c>
      <c r="K185" s="87">
        <f>ROUND(IFERROR(J185/$L$185,0),4)</f>
        <v>0</v>
      </c>
      <c r="L185" s="214">
        <f>ROUND(SUM(J185:J186),4)</f>
        <v>0</v>
      </c>
      <c r="M185" s="88"/>
      <c r="N185" s="88"/>
      <c r="O185" s="32"/>
      <c r="P185" s="32"/>
      <c r="Q185" s="32"/>
      <c r="R185" s="32"/>
      <c r="S185" s="89"/>
      <c r="T185" s="196" t="str">
        <f ca="1">IF(D185="","",DATE(YEAR(TODAY()),MONTH(DATEVALUE(D185&amp;"1")),1))</f>
        <v/>
      </c>
      <c r="U185" s="198" t="str">
        <f>IF(D185="","",EOMONTH(T185,0))</f>
        <v/>
      </c>
      <c r="V185" s="135"/>
      <c r="W185" s="137"/>
      <c r="X185" s="138"/>
      <c r="Y185" s="138"/>
      <c r="Z185" s="138"/>
      <c r="AA185" s="138"/>
      <c r="AB185" s="139"/>
      <c r="AC185" s="15"/>
    </row>
    <row r="186" spans="1:29" ht="14.25" thickBot="1">
      <c r="A186" s="228"/>
      <c r="B186" s="229"/>
      <c r="C186" s="230"/>
      <c r="D186" s="201"/>
      <c r="E186" s="203"/>
      <c r="F186" s="209"/>
      <c r="G186" s="211"/>
      <c r="H186" s="213"/>
      <c r="I186" s="93">
        <f>ROUND(IF(NOT(_xlfn.ISFORMULA(J186)),J186/$G$185,0),4)</f>
        <v>0</v>
      </c>
      <c r="J186" s="94">
        <f>ROUND(IF(NOT(_xlfn.ISFORMULA($I186)),$I186*$G$185,0),4)</f>
        <v>0</v>
      </c>
      <c r="K186" s="95">
        <f>ROUND(IFERROR(J186/$L$185,0),4)</f>
        <v>0</v>
      </c>
      <c r="L186" s="215"/>
      <c r="M186" s="96"/>
      <c r="N186" s="96"/>
      <c r="O186" s="97"/>
      <c r="P186" s="97"/>
      <c r="Q186" s="97"/>
      <c r="R186" s="97"/>
      <c r="S186" s="98"/>
      <c r="T186" s="197"/>
      <c r="U186" s="199"/>
      <c r="V186" s="135"/>
      <c r="W186" s="137"/>
      <c r="X186" s="138"/>
      <c r="Y186" s="138"/>
      <c r="Z186" s="138"/>
      <c r="AA186" s="138"/>
      <c r="AB186" s="139"/>
      <c r="AC186" s="15"/>
    </row>
    <row r="187" spans="1:29">
      <c r="A187" s="228"/>
      <c r="B187" s="229"/>
      <c r="C187" s="230"/>
      <c r="D187" s="200"/>
      <c r="E187" s="202"/>
      <c r="F187" s="208"/>
      <c r="G187" s="210">
        <f>ROUND((F187/9),4)</f>
        <v>0</v>
      </c>
      <c r="H187" s="212">
        <f>ROUND(SUM(I187:I188),4)</f>
        <v>0</v>
      </c>
      <c r="I187" s="85">
        <f>ROUND(IF(NOT(_xlfn.ISFORMULA(J187)),J187/$G$187,0),4)</f>
        <v>0</v>
      </c>
      <c r="J187" s="86">
        <f>ROUND(IF(NOT(_xlfn.ISFORMULA($I187)),$I187*$G$187,0),4)</f>
        <v>0</v>
      </c>
      <c r="K187" s="87">
        <f>ROUND(IFERROR(J187/$L$187,0),4)</f>
        <v>0</v>
      </c>
      <c r="L187" s="214">
        <f>ROUND(SUM(J187:J188),4)</f>
        <v>0</v>
      </c>
      <c r="M187" s="88"/>
      <c r="N187" s="88"/>
      <c r="O187" s="32"/>
      <c r="P187" s="32"/>
      <c r="Q187" s="32"/>
      <c r="R187" s="32"/>
      <c r="S187" s="89"/>
      <c r="T187" s="196" t="str">
        <f ca="1">IF(D187="","",DATE(YEAR(TODAY()),MONTH(DATEVALUE(D187&amp;"1")),1))</f>
        <v/>
      </c>
      <c r="U187" s="198" t="str">
        <f>IF(D187="","",EOMONTH(T187,0))</f>
        <v/>
      </c>
      <c r="V187" s="135"/>
      <c r="W187" s="137"/>
      <c r="X187" s="138"/>
      <c r="Y187" s="138"/>
      <c r="Z187" s="138"/>
      <c r="AA187" s="138"/>
      <c r="AB187" s="139"/>
      <c r="AC187" s="15"/>
    </row>
    <row r="188" spans="1:29" ht="14.25" thickBot="1">
      <c r="A188" s="228"/>
      <c r="B188" s="229"/>
      <c r="C188" s="230"/>
      <c r="D188" s="201"/>
      <c r="E188" s="203"/>
      <c r="F188" s="209"/>
      <c r="G188" s="211"/>
      <c r="H188" s="213"/>
      <c r="I188" s="93">
        <f>ROUND(IF(NOT(_xlfn.ISFORMULA(J188)),J188/$G$187,0),4)</f>
        <v>0</v>
      </c>
      <c r="J188" s="94">
        <f>ROUND(IF(NOT(_xlfn.ISFORMULA($I188)),$I188*$G$187,0),4)</f>
        <v>0</v>
      </c>
      <c r="K188" s="95">
        <f>ROUND(IFERROR(J188/$L$187,0),4)</f>
        <v>0</v>
      </c>
      <c r="L188" s="215"/>
      <c r="M188" s="96"/>
      <c r="N188" s="96"/>
      <c r="O188" s="97"/>
      <c r="P188" s="97"/>
      <c r="Q188" s="97"/>
      <c r="R188" s="97"/>
      <c r="S188" s="98"/>
      <c r="T188" s="197"/>
      <c r="U188" s="199"/>
      <c r="V188" s="135"/>
      <c r="W188" s="137"/>
      <c r="X188" s="138"/>
      <c r="Y188" s="138"/>
      <c r="Z188" s="138"/>
      <c r="AA188" s="138"/>
      <c r="AB188" s="139"/>
      <c r="AC188" s="15"/>
    </row>
    <row r="189" spans="1:29">
      <c r="A189" s="228"/>
      <c r="B189" s="229"/>
      <c r="C189" s="230"/>
      <c r="D189" s="200"/>
      <c r="E189" s="202"/>
      <c r="F189" s="208"/>
      <c r="G189" s="210">
        <f>ROUND((F189/9),4)</f>
        <v>0</v>
      </c>
      <c r="H189" s="212">
        <f>ROUND(SUM(I189:I190),4)</f>
        <v>0</v>
      </c>
      <c r="I189" s="85">
        <f>ROUND(IF(NOT(_xlfn.ISFORMULA(J189)),J189/$G$189,0),4)</f>
        <v>0</v>
      </c>
      <c r="J189" s="86">
        <f>ROUND(IF(NOT(_xlfn.ISFORMULA($I189)),$I189*$G$189,0),4)</f>
        <v>0</v>
      </c>
      <c r="K189" s="87">
        <f>ROUND(IFERROR(J189/$L$189,0),4)</f>
        <v>0</v>
      </c>
      <c r="L189" s="214">
        <f>ROUND(SUM(J189:J190),4)</f>
        <v>0</v>
      </c>
      <c r="M189" s="88"/>
      <c r="N189" s="88"/>
      <c r="O189" s="32"/>
      <c r="P189" s="32"/>
      <c r="Q189" s="32"/>
      <c r="R189" s="32"/>
      <c r="S189" s="89"/>
      <c r="T189" s="196" t="str">
        <f ca="1">IF(D189="","",DATE(YEAR(TODAY()),MONTH(DATEVALUE(D189&amp;"1")),1))</f>
        <v/>
      </c>
      <c r="U189" s="198" t="str">
        <f>IF(D189="","",EOMONTH(T189,0))</f>
        <v/>
      </c>
      <c r="V189" s="135"/>
      <c r="W189" s="137"/>
      <c r="X189" s="138"/>
      <c r="Y189" s="138"/>
      <c r="Z189" s="138"/>
      <c r="AA189" s="138"/>
      <c r="AB189" s="139"/>
      <c r="AC189" s="15"/>
    </row>
    <row r="190" spans="1:29" ht="14.25" thickBot="1">
      <c r="A190" s="228"/>
      <c r="B190" s="229"/>
      <c r="C190" s="230"/>
      <c r="D190" s="201"/>
      <c r="E190" s="203"/>
      <c r="F190" s="209"/>
      <c r="G190" s="211"/>
      <c r="H190" s="213"/>
      <c r="I190" s="93">
        <f>ROUND(IF(NOT(_xlfn.ISFORMULA(J190)),J190/$G$189,0),4)</f>
        <v>0</v>
      </c>
      <c r="J190" s="94">
        <f>ROUND(IF(NOT(_xlfn.ISFORMULA($I190)),$I190*$G$189,0),4)</f>
        <v>0</v>
      </c>
      <c r="K190" s="95">
        <f>ROUND(IFERROR(J190/$L$189,0),4)</f>
        <v>0</v>
      </c>
      <c r="L190" s="215"/>
      <c r="M190" s="96"/>
      <c r="N190" s="96"/>
      <c r="O190" s="97"/>
      <c r="P190" s="97"/>
      <c r="Q190" s="97"/>
      <c r="R190" s="97"/>
      <c r="S190" s="98"/>
      <c r="T190" s="197"/>
      <c r="U190" s="199"/>
      <c r="V190" s="135"/>
      <c r="W190" s="137"/>
      <c r="X190" s="138"/>
      <c r="Y190" s="138"/>
      <c r="Z190" s="138"/>
      <c r="AA190" s="138"/>
      <c r="AB190" s="139"/>
      <c r="AC190" s="15"/>
    </row>
    <row r="191" spans="1:29" s="51" customFormat="1" ht="14.25" thickBot="1">
      <c r="A191" s="126"/>
      <c r="B191" s="127"/>
      <c r="C191" s="127"/>
      <c r="D191" s="99"/>
      <c r="E191" s="99"/>
      <c r="F191" s="99"/>
      <c r="G191" s="99" t="s">
        <v>87</v>
      </c>
      <c r="H191" s="100">
        <f>SUM(H179:H190)</f>
        <v>0</v>
      </c>
      <c r="I191" s="100">
        <f>SUM(I179:I190)</f>
        <v>0</v>
      </c>
      <c r="J191" s="101">
        <f>SUM(J179:J190)</f>
        <v>0</v>
      </c>
      <c r="K191" s="100"/>
      <c r="L191" s="102">
        <f>SUM(L179:L190)</f>
        <v>0</v>
      </c>
      <c r="M191" s="103"/>
      <c r="N191" s="103"/>
      <c r="O191" s="104"/>
      <c r="P191" s="104"/>
      <c r="Q191" s="104"/>
      <c r="R191" s="104"/>
      <c r="S191" s="105"/>
      <c r="T191" s="105"/>
      <c r="U191" s="120"/>
      <c r="V191" s="135"/>
      <c r="W191" s="137"/>
      <c r="X191" s="138"/>
      <c r="Y191" s="138"/>
      <c r="Z191" s="138"/>
      <c r="AA191" s="138"/>
      <c r="AB191" s="139"/>
    </row>
    <row r="192" spans="1:29">
      <c r="A192" s="228"/>
      <c r="B192" s="229"/>
      <c r="C192" s="230"/>
      <c r="D192" s="200"/>
      <c r="E192" s="202"/>
      <c r="F192" s="208"/>
      <c r="G192" s="210">
        <f>ROUND((F192/9),4)</f>
        <v>0</v>
      </c>
      <c r="H192" s="212">
        <f>ROUND(SUM(I192:I193),4)</f>
        <v>0</v>
      </c>
      <c r="I192" s="85">
        <f>ROUND(IF(NOT(_xlfn.ISFORMULA(J192)),J192/$G$192,0),4)</f>
        <v>0</v>
      </c>
      <c r="J192" s="86">
        <f>ROUND(IF(NOT(_xlfn.ISFORMULA($I192)),$I192*$G$192,0),4)</f>
        <v>0</v>
      </c>
      <c r="K192" s="87">
        <f>ROUND(IFERROR(J192/$L$192,0),4)</f>
        <v>0</v>
      </c>
      <c r="L192" s="214">
        <f>ROUND(SUM(J192:J193),4)</f>
        <v>0</v>
      </c>
      <c r="M192" s="88"/>
      <c r="N192" s="88"/>
      <c r="O192" s="32"/>
      <c r="P192" s="32"/>
      <c r="Q192" s="32"/>
      <c r="R192" s="32"/>
      <c r="S192" s="89"/>
      <c r="T192" s="196" t="str">
        <f ca="1">IF(D192="","",DATE(YEAR(TODAY()),MONTH(DATEVALUE(D192&amp;"1")),1))</f>
        <v/>
      </c>
      <c r="U192" s="198" t="str">
        <f>IF(D192="","",EOMONTH(T192,0))</f>
        <v/>
      </c>
      <c r="V192" s="135"/>
      <c r="W192" s="137"/>
      <c r="X192" s="138"/>
      <c r="Y192" s="138"/>
      <c r="Z192" s="138"/>
      <c r="AA192" s="138"/>
      <c r="AB192" s="139"/>
      <c r="AC192" s="15"/>
    </row>
    <row r="193" spans="1:29" ht="14.25" thickBot="1">
      <c r="A193" s="228"/>
      <c r="B193" s="229"/>
      <c r="C193" s="230"/>
      <c r="D193" s="201"/>
      <c r="E193" s="203"/>
      <c r="F193" s="209"/>
      <c r="G193" s="211"/>
      <c r="H193" s="213"/>
      <c r="I193" s="93">
        <f>ROUND(IF(NOT(_xlfn.ISFORMULA(J193)),J193/$G$192,0),4)</f>
        <v>0</v>
      </c>
      <c r="J193" s="94">
        <f>ROUND(IF(NOT(_xlfn.ISFORMULA($I193)),$I193*$G$192,0),4)</f>
        <v>0</v>
      </c>
      <c r="K193" s="95">
        <f>ROUND(IFERROR(J193/$L$192,0),4)</f>
        <v>0</v>
      </c>
      <c r="L193" s="215"/>
      <c r="M193" s="96"/>
      <c r="N193" s="96"/>
      <c r="O193" s="97"/>
      <c r="P193" s="97"/>
      <c r="Q193" s="97"/>
      <c r="R193" s="97"/>
      <c r="S193" s="98"/>
      <c r="T193" s="197"/>
      <c r="U193" s="199"/>
      <c r="V193" s="135"/>
      <c r="W193" s="137"/>
      <c r="X193" s="138"/>
      <c r="Y193" s="138"/>
      <c r="Z193" s="138"/>
      <c r="AA193" s="138"/>
      <c r="AB193" s="139"/>
      <c r="AC193" s="15"/>
    </row>
    <row r="194" spans="1:29">
      <c r="A194" s="228"/>
      <c r="B194" s="229"/>
      <c r="C194" s="230"/>
      <c r="D194" s="200"/>
      <c r="E194" s="202"/>
      <c r="F194" s="208"/>
      <c r="G194" s="210">
        <f>ROUND((F194/9),4)</f>
        <v>0</v>
      </c>
      <c r="H194" s="212">
        <f>ROUND(SUM(I194:I195),4)</f>
        <v>0</v>
      </c>
      <c r="I194" s="85">
        <f>ROUND(IF(NOT(_xlfn.ISFORMULA(J194)),J194/$G$194,0),4)</f>
        <v>0</v>
      </c>
      <c r="J194" s="86">
        <f>ROUND(IF(NOT(_xlfn.ISFORMULA($I194)),$I194*$G$194,0),4)</f>
        <v>0</v>
      </c>
      <c r="K194" s="87">
        <f>ROUND(IFERROR(J194/$L$194,0),4)</f>
        <v>0</v>
      </c>
      <c r="L194" s="214">
        <f>ROUND(SUM(J194:J195),4)</f>
        <v>0</v>
      </c>
      <c r="M194" s="88"/>
      <c r="N194" s="88"/>
      <c r="O194" s="32"/>
      <c r="P194" s="32"/>
      <c r="Q194" s="32"/>
      <c r="R194" s="32"/>
      <c r="S194" s="89"/>
      <c r="T194" s="196" t="str">
        <f ca="1">IF(D194="","",DATE(YEAR(TODAY()),MONTH(DATEVALUE(D194&amp;"1")),1))</f>
        <v/>
      </c>
      <c r="U194" s="198" t="str">
        <f>IF(D194="","",EOMONTH(T194,0))</f>
        <v/>
      </c>
      <c r="V194" s="135"/>
      <c r="W194" s="137"/>
      <c r="X194" s="138"/>
      <c r="Y194" s="138"/>
      <c r="Z194" s="138"/>
      <c r="AA194" s="138"/>
      <c r="AB194" s="139"/>
      <c r="AC194" s="15"/>
    </row>
    <row r="195" spans="1:29" ht="14.25" thickBot="1">
      <c r="A195" s="228"/>
      <c r="B195" s="229"/>
      <c r="C195" s="230"/>
      <c r="D195" s="201"/>
      <c r="E195" s="203"/>
      <c r="F195" s="209"/>
      <c r="G195" s="211"/>
      <c r="H195" s="213"/>
      <c r="I195" s="93">
        <f>ROUND(IF(NOT(_xlfn.ISFORMULA(J195)),J195/$G$194,0),4)</f>
        <v>0</v>
      </c>
      <c r="J195" s="94">
        <f>ROUND(IF(NOT(_xlfn.ISFORMULA($I195)),$I195*$G$194,0),4)</f>
        <v>0</v>
      </c>
      <c r="K195" s="95">
        <f>ROUND(IFERROR(J195/$L$194,0),4)</f>
        <v>0</v>
      </c>
      <c r="L195" s="215"/>
      <c r="M195" s="96"/>
      <c r="N195" s="96"/>
      <c r="O195" s="97"/>
      <c r="P195" s="97"/>
      <c r="Q195" s="97"/>
      <c r="R195" s="97"/>
      <c r="S195" s="98"/>
      <c r="T195" s="197"/>
      <c r="U195" s="199"/>
      <c r="V195" s="135"/>
      <c r="W195" s="137"/>
      <c r="X195" s="138"/>
      <c r="Y195" s="138"/>
      <c r="Z195" s="138"/>
      <c r="AA195" s="138"/>
      <c r="AB195" s="139"/>
      <c r="AC195" s="15"/>
    </row>
    <row r="196" spans="1:29">
      <c r="A196" s="228"/>
      <c r="B196" s="229"/>
      <c r="C196" s="230"/>
      <c r="D196" s="200"/>
      <c r="E196" s="202"/>
      <c r="F196" s="208"/>
      <c r="G196" s="210">
        <f>ROUND((F196/9),4)</f>
        <v>0</v>
      </c>
      <c r="H196" s="212">
        <f>ROUND(SUM(I196:I197),4)</f>
        <v>0</v>
      </c>
      <c r="I196" s="85">
        <f>ROUND(IF(NOT(_xlfn.ISFORMULA(J196)),J196/$G$196,0),4)</f>
        <v>0</v>
      </c>
      <c r="J196" s="86">
        <f>ROUND(IF(NOT(_xlfn.ISFORMULA($I196)),$I196*$G$196,0),4)</f>
        <v>0</v>
      </c>
      <c r="K196" s="87">
        <f>ROUND(IFERROR(J196/$L$196,0),4)</f>
        <v>0</v>
      </c>
      <c r="L196" s="214">
        <f>ROUND(SUM(J196:J197),4)</f>
        <v>0</v>
      </c>
      <c r="M196" s="88"/>
      <c r="N196" s="88"/>
      <c r="O196" s="32"/>
      <c r="P196" s="32"/>
      <c r="Q196" s="32"/>
      <c r="R196" s="32"/>
      <c r="S196" s="89"/>
      <c r="T196" s="196" t="str">
        <f ca="1">IF(D196="","",DATE(YEAR(TODAY()),MONTH(DATEVALUE(D196&amp;"1")),1))</f>
        <v/>
      </c>
      <c r="U196" s="198" t="str">
        <f>IF(D196="","",EOMONTH(T196,0))</f>
        <v/>
      </c>
      <c r="V196" s="135"/>
      <c r="W196" s="137"/>
      <c r="X196" s="138"/>
      <c r="Y196" s="138"/>
      <c r="Z196" s="138"/>
      <c r="AA196" s="138"/>
      <c r="AB196" s="139"/>
      <c r="AC196" s="15"/>
    </row>
    <row r="197" spans="1:29" ht="14.25" thickBot="1">
      <c r="A197" s="228"/>
      <c r="B197" s="229"/>
      <c r="C197" s="230"/>
      <c r="D197" s="201"/>
      <c r="E197" s="203"/>
      <c r="F197" s="209"/>
      <c r="G197" s="211"/>
      <c r="H197" s="213"/>
      <c r="I197" s="93">
        <f>ROUND(IF(NOT(_xlfn.ISFORMULA(J197)),J197/$G$196,0),4)</f>
        <v>0</v>
      </c>
      <c r="J197" s="94">
        <f>ROUND(IF(NOT(_xlfn.ISFORMULA($I197)),$I197*$G$196,0),4)</f>
        <v>0</v>
      </c>
      <c r="K197" s="95">
        <f>ROUND(IFERROR(J197/$L$196,0),4)</f>
        <v>0</v>
      </c>
      <c r="L197" s="215"/>
      <c r="M197" s="96"/>
      <c r="N197" s="96"/>
      <c r="O197" s="97"/>
      <c r="P197" s="97"/>
      <c r="Q197" s="97"/>
      <c r="R197" s="97"/>
      <c r="S197" s="98"/>
      <c r="T197" s="197"/>
      <c r="U197" s="199"/>
      <c r="V197" s="135"/>
      <c r="W197" s="137"/>
      <c r="X197" s="138"/>
      <c r="Y197" s="138"/>
      <c r="Z197" s="138"/>
      <c r="AA197" s="138"/>
      <c r="AB197" s="139"/>
      <c r="AC197" s="15"/>
    </row>
    <row r="198" spans="1:29">
      <c r="A198" s="228"/>
      <c r="B198" s="229"/>
      <c r="C198" s="230"/>
      <c r="D198" s="200"/>
      <c r="E198" s="202"/>
      <c r="F198" s="208"/>
      <c r="G198" s="210">
        <f>ROUND((F198/9),4)</f>
        <v>0</v>
      </c>
      <c r="H198" s="212">
        <f>ROUND(SUM(I198:I199),4)</f>
        <v>0</v>
      </c>
      <c r="I198" s="85">
        <f>ROUND(IF(NOT(_xlfn.ISFORMULA(J198)),J198/$G$198,0),4)</f>
        <v>0</v>
      </c>
      <c r="J198" s="86">
        <f>ROUND(IF(NOT(_xlfn.ISFORMULA($I198)),$I198*$G$198,0),4)</f>
        <v>0</v>
      </c>
      <c r="K198" s="87">
        <f>ROUND(IFERROR(J198/$L$198,0),4)</f>
        <v>0</v>
      </c>
      <c r="L198" s="214">
        <f>ROUND(SUM(J198:J199),4)</f>
        <v>0</v>
      </c>
      <c r="M198" s="88"/>
      <c r="N198" s="88"/>
      <c r="O198" s="32"/>
      <c r="P198" s="32"/>
      <c r="Q198" s="32"/>
      <c r="R198" s="32"/>
      <c r="S198" s="89"/>
      <c r="T198" s="196" t="str">
        <f ca="1">IF(D198="","",DATE(YEAR(TODAY()),MONTH(DATEVALUE(D198&amp;"1")),1))</f>
        <v/>
      </c>
      <c r="U198" s="198" t="str">
        <f>IF(D198="","",EOMONTH(T198,0))</f>
        <v/>
      </c>
      <c r="V198" s="135"/>
      <c r="W198" s="137"/>
      <c r="X198" s="138"/>
      <c r="Y198" s="138"/>
      <c r="Z198" s="138"/>
      <c r="AA198" s="138"/>
      <c r="AB198" s="139"/>
      <c r="AC198" s="15"/>
    </row>
    <row r="199" spans="1:29" ht="14.25" thickBot="1">
      <c r="A199" s="228"/>
      <c r="B199" s="229"/>
      <c r="C199" s="230"/>
      <c r="D199" s="201"/>
      <c r="E199" s="203"/>
      <c r="F199" s="209"/>
      <c r="G199" s="211"/>
      <c r="H199" s="213"/>
      <c r="I199" s="93">
        <f>ROUND(IF(NOT(_xlfn.ISFORMULA(J199)),J199/$G$198,0),4)</f>
        <v>0</v>
      </c>
      <c r="J199" s="94">
        <f>ROUND(IF(NOT(_xlfn.ISFORMULA($I199)),$I199*$G$198,0),4)</f>
        <v>0</v>
      </c>
      <c r="K199" s="95">
        <f>ROUND(IFERROR(J199/$L$198,0),4)</f>
        <v>0</v>
      </c>
      <c r="L199" s="215"/>
      <c r="M199" s="96"/>
      <c r="N199" s="96"/>
      <c r="O199" s="97"/>
      <c r="P199" s="97"/>
      <c r="Q199" s="97"/>
      <c r="R199" s="97"/>
      <c r="S199" s="98"/>
      <c r="T199" s="197"/>
      <c r="U199" s="199"/>
      <c r="V199" s="135"/>
      <c r="W199" s="137"/>
      <c r="X199" s="138"/>
      <c r="Y199" s="138"/>
      <c r="Z199" s="138"/>
      <c r="AA199" s="138"/>
      <c r="AB199" s="139"/>
      <c r="AC199" s="15"/>
    </row>
    <row r="200" spans="1:29">
      <c r="A200" s="228"/>
      <c r="B200" s="229"/>
      <c r="C200" s="230"/>
      <c r="D200" s="200"/>
      <c r="E200" s="202"/>
      <c r="F200" s="208"/>
      <c r="G200" s="210">
        <f>ROUND((F200/9),4)</f>
        <v>0</v>
      </c>
      <c r="H200" s="212">
        <f>ROUND(SUM(I200:I201),4)</f>
        <v>0</v>
      </c>
      <c r="I200" s="85">
        <f>ROUND(IF(NOT(_xlfn.ISFORMULA(J200)),J200/$G$200,0),4)</f>
        <v>0</v>
      </c>
      <c r="J200" s="86">
        <f>ROUND(IF(NOT(_xlfn.ISFORMULA($I200)),$I200*$G$200,0),4)</f>
        <v>0</v>
      </c>
      <c r="K200" s="87">
        <f>ROUND(IFERROR(J200/$L$200,0),4)</f>
        <v>0</v>
      </c>
      <c r="L200" s="214">
        <f>ROUND(SUM(J200:J201),4)</f>
        <v>0</v>
      </c>
      <c r="M200" s="88"/>
      <c r="N200" s="88"/>
      <c r="O200" s="32"/>
      <c r="P200" s="32"/>
      <c r="Q200" s="32"/>
      <c r="R200" s="32"/>
      <c r="S200" s="89"/>
      <c r="T200" s="196" t="str">
        <f ca="1">IF(D200="","",DATE(YEAR(TODAY()),MONTH(DATEVALUE(D200&amp;"1")),1))</f>
        <v/>
      </c>
      <c r="U200" s="198" t="str">
        <f>IF(D200="","",EOMONTH(T200,0))</f>
        <v/>
      </c>
      <c r="V200" s="135"/>
      <c r="W200" s="137"/>
      <c r="X200" s="138"/>
      <c r="Y200" s="138"/>
      <c r="Z200" s="138"/>
      <c r="AA200" s="138"/>
      <c r="AB200" s="139"/>
      <c r="AC200" s="15"/>
    </row>
    <row r="201" spans="1:29" ht="14.25" thickBot="1">
      <c r="A201" s="228"/>
      <c r="B201" s="229"/>
      <c r="C201" s="230"/>
      <c r="D201" s="201"/>
      <c r="E201" s="203"/>
      <c r="F201" s="209"/>
      <c r="G201" s="211"/>
      <c r="H201" s="213"/>
      <c r="I201" s="93">
        <f>ROUND(IF(NOT(_xlfn.ISFORMULA(J201)),J201/$G$200,0),4)</f>
        <v>0</v>
      </c>
      <c r="J201" s="94">
        <f>ROUND(IF(NOT(_xlfn.ISFORMULA($I201)),$I201*$G$200,0),4)</f>
        <v>0</v>
      </c>
      <c r="K201" s="95">
        <f>ROUND(IFERROR(J201/$L$200,0),4)</f>
        <v>0</v>
      </c>
      <c r="L201" s="215"/>
      <c r="M201" s="96"/>
      <c r="N201" s="96"/>
      <c r="O201" s="97"/>
      <c r="P201" s="97"/>
      <c r="Q201" s="97"/>
      <c r="R201" s="97"/>
      <c r="S201" s="98"/>
      <c r="T201" s="197"/>
      <c r="U201" s="199"/>
      <c r="V201" s="135"/>
      <c r="W201" s="137"/>
      <c r="X201" s="138"/>
      <c r="Y201" s="138"/>
      <c r="Z201" s="138"/>
      <c r="AA201" s="138"/>
      <c r="AB201" s="139"/>
      <c r="AC201" s="15"/>
    </row>
    <row r="202" spans="1:29">
      <c r="A202" s="228"/>
      <c r="B202" s="229"/>
      <c r="C202" s="230"/>
      <c r="D202" s="200"/>
      <c r="E202" s="202"/>
      <c r="F202" s="208"/>
      <c r="G202" s="210">
        <f>ROUND((F202/9),4)</f>
        <v>0</v>
      </c>
      <c r="H202" s="212">
        <f>ROUND(SUM(I202:I203),4)</f>
        <v>0</v>
      </c>
      <c r="I202" s="85">
        <f>ROUND(IF(NOT(_xlfn.ISFORMULA(J202)),J202/$G$202,0),4)</f>
        <v>0</v>
      </c>
      <c r="J202" s="86">
        <f>ROUND(IF(NOT(_xlfn.ISFORMULA($I202)),$I202*$G$202,0),4)</f>
        <v>0</v>
      </c>
      <c r="K202" s="87">
        <f>ROUND(IFERROR(J202/$L$202,0),4)</f>
        <v>0</v>
      </c>
      <c r="L202" s="214">
        <f>ROUND(SUM(J202:J203),4)</f>
        <v>0</v>
      </c>
      <c r="M202" s="88"/>
      <c r="N202" s="88"/>
      <c r="O202" s="32"/>
      <c r="P202" s="32"/>
      <c r="Q202" s="32"/>
      <c r="R202" s="32"/>
      <c r="S202" s="89"/>
      <c r="T202" s="196" t="str">
        <f ca="1">IF(D202="","",DATE(YEAR(TODAY()),MONTH(DATEVALUE(D202&amp;"1")),1))</f>
        <v/>
      </c>
      <c r="U202" s="198" t="str">
        <f>IF(D202="","",EOMONTH(T202,0))</f>
        <v/>
      </c>
      <c r="V202" s="135"/>
      <c r="W202" s="137"/>
      <c r="X202" s="138"/>
      <c r="Y202" s="138"/>
      <c r="Z202" s="138"/>
      <c r="AA202" s="138"/>
      <c r="AB202" s="139"/>
      <c r="AC202" s="15"/>
    </row>
    <row r="203" spans="1:29" ht="14.25" thickBot="1">
      <c r="A203" s="228"/>
      <c r="B203" s="229"/>
      <c r="C203" s="230"/>
      <c r="D203" s="201"/>
      <c r="E203" s="203"/>
      <c r="F203" s="209"/>
      <c r="G203" s="211"/>
      <c r="H203" s="213"/>
      <c r="I203" s="93">
        <f>ROUND(IF(NOT(_xlfn.ISFORMULA(J203)),J203/$G$202,0),4)</f>
        <v>0</v>
      </c>
      <c r="J203" s="94">
        <f>ROUND(IF(NOT(_xlfn.ISFORMULA($I203)),$I203*$G$202,0),4)</f>
        <v>0</v>
      </c>
      <c r="K203" s="95">
        <f>ROUND(IFERROR(J203/$L$202,0),4)</f>
        <v>0</v>
      </c>
      <c r="L203" s="215"/>
      <c r="M203" s="96"/>
      <c r="N203" s="96"/>
      <c r="O203" s="97"/>
      <c r="P203" s="97"/>
      <c r="Q203" s="97"/>
      <c r="R203" s="97"/>
      <c r="S203" s="98"/>
      <c r="T203" s="197"/>
      <c r="U203" s="199"/>
      <c r="V203" s="135"/>
      <c r="W203" s="137"/>
      <c r="X203" s="138"/>
      <c r="Y203" s="138"/>
      <c r="Z203" s="138"/>
      <c r="AA203" s="138"/>
      <c r="AB203" s="139"/>
      <c r="AC203" s="15"/>
    </row>
    <row r="204" spans="1:29" s="51" customFormat="1" ht="14.25" thickBot="1">
      <c r="A204" s="126"/>
      <c r="B204" s="127"/>
      <c r="C204" s="127"/>
      <c r="D204" s="99"/>
      <c r="E204" s="99"/>
      <c r="F204" s="99"/>
      <c r="G204" s="99" t="s">
        <v>87</v>
      </c>
      <c r="H204" s="100">
        <f>SUM(H192:H203)</f>
        <v>0</v>
      </c>
      <c r="I204" s="100">
        <f>SUM(I192:I203)</f>
        <v>0</v>
      </c>
      <c r="J204" s="101">
        <f>SUM(J192:J203)</f>
        <v>0</v>
      </c>
      <c r="K204" s="100"/>
      <c r="L204" s="102">
        <f>SUM(L192:L203)</f>
        <v>0</v>
      </c>
      <c r="M204" s="103"/>
      <c r="N204" s="103"/>
      <c r="O204" s="104"/>
      <c r="P204" s="104"/>
      <c r="Q204" s="104"/>
      <c r="R204" s="104"/>
      <c r="S204" s="105"/>
      <c r="T204" s="105"/>
      <c r="U204" s="120"/>
      <c r="V204" s="135"/>
      <c r="W204" s="137"/>
      <c r="X204" s="138"/>
      <c r="Y204" s="138"/>
      <c r="Z204" s="138"/>
      <c r="AA204" s="138"/>
      <c r="AB204" s="139"/>
    </row>
    <row r="205" spans="1:29">
      <c r="A205" s="228"/>
      <c r="B205" s="229"/>
      <c r="C205" s="230"/>
      <c r="D205" s="200"/>
      <c r="E205" s="202"/>
      <c r="F205" s="208"/>
      <c r="G205" s="210">
        <f>ROUND((F205/9),4)</f>
        <v>0</v>
      </c>
      <c r="H205" s="212">
        <f>ROUND(SUM(I205:I206),4)</f>
        <v>0</v>
      </c>
      <c r="I205" s="85">
        <f>ROUND(IF(NOT(_xlfn.ISFORMULA(J205)),J205/$G$205,0),4)</f>
        <v>0</v>
      </c>
      <c r="J205" s="86">
        <f>ROUND(IF(NOT(_xlfn.ISFORMULA($I205)),$I205*$G$205,0),4)</f>
        <v>0</v>
      </c>
      <c r="K205" s="87">
        <f>ROUND(IFERROR(J205/$L$205,0),4)</f>
        <v>0</v>
      </c>
      <c r="L205" s="214">
        <f>ROUND(SUM(J205:J206),4)</f>
        <v>0</v>
      </c>
      <c r="M205" s="88"/>
      <c r="N205" s="88"/>
      <c r="O205" s="32"/>
      <c r="P205" s="32"/>
      <c r="Q205" s="32"/>
      <c r="R205" s="32"/>
      <c r="S205" s="89"/>
      <c r="T205" s="196" t="str">
        <f ca="1">IF(D205="","",DATE(YEAR(TODAY()),MONTH(DATEVALUE(D205&amp;"1")),1))</f>
        <v/>
      </c>
      <c r="U205" s="198" t="str">
        <f>IF(D205="","",EOMONTH(T205,0))</f>
        <v/>
      </c>
      <c r="V205" s="135"/>
      <c r="W205" s="137"/>
      <c r="X205" s="138"/>
      <c r="Y205" s="138"/>
      <c r="Z205" s="138"/>
      <c r="AA205" s="138"/>
      <c r="AB205" s="139"/>
      <c r="AC205" s="15"/>
    </row>
    <row r="206" spans="1:29" ht="14.25" thickBot="1">
      <c r="A206" s="228"/>
      <c r="B206" s="229"/>
      <c r="C206" s="230"/>
      <c r="D206" s="201"/>
      <c r="E206" s="203"/>
      <c r="F206" s="209"/>
      <c r="G206" s="211"/>
      <c r="H206" s="213"/>
      <c r="I206" s="93">
        <f>ROUND(IF(NOT(_xlfn.ISFORMULA(J206)),J206/$G$205,0),4)</f>
        <v>0</v>
      </c>
      <c r="J206" s="94">
        <f>ROUND(IF(NOT(_xlfn.ISFORMULA($I206)),$I206*$G$205,0),4)</f>
        <v>0</v>
      </c>
      <c r="K206" s="95">
        <f>ROUND(IFERROR(J206/$L$205,0),4)</f>
        <v>0</v>
      </c>
      <c r="L206" s="215"/>
      <c r="M206" s="96"/>
      <c r="N206" s="96"/>
      <c r="O206" s="97"/>
      <c r="P206" s="97"/>
      <c r="Q206" s="97"/>
      <c r="R206" s="97"/>
      <c r="S206" s="98"/>
      <c r="T206" s="197"/>
      <c r="U206" s="199"/>
      <c r="V206" s="135"/>
      <c r="W206" s="137"/>
      <c r="X206" s="138"/>
      <c r="Y206" s="138"/>
      <c r="Z206" s="138"/>
      <c r="AA206" s="138"/>
      <c r="AB206" s="139"/>
      <c r="AC206" s="15"/>
    </row>
    <row r="207" spans="1:29">
      <c r="A207" s="228"/>
      <c r="B207" s="229"/>
      <c r="C207" s="230"/>
      <c r="D207" s="200"/>
      <c r="E207" s="202"/>
      <c r="F207" s="208"/>
      <c r="G207" s="210">
        <f>ROUND((F207/9),4)</f>
        <v>0</v>
      </c>
      <c r="H207" s="212">
        <f>ROUND(SUM(I207:I208),4)</f>
        <v>0</v>
      </c>
      <c r="I207" s="85">
        <f>ROUND(IF(NOT(_xlfn.ISFORMULA(J207)),J207/$G$207,0),4)</f>
        <v>0</v>
      </c>
      <c r="J207" s="86">
        <f>ROUND(IF(NOT(_xlfn.ISFORMULA($I207)),$I207*$G$207,0),4)</f>
        <v>0</v>
      </c>
      <c r="K207" s="87">
        <f>ROUND(IFERROR(J207/$L$207,0),4)</f>
        <v>0</v>
      </c>
      <c r="L207" s="214">
        <f>ROUND(SUM(J207:J208),4)</f>
        <v>0</v>
      </c>
      <c r="M207" s="88"/>
      <c r="N207" s="88"/>
      <c r="O207" s="32"/>
      <c r="P207" s="32"/>
      <c r="Q207" s="32"/>
      <c r="R207" s="32"/>
      <c r="S207" s="89"/>
      <c r="T207" s="196" t="str">
        <f ca="1">IF(D207="","",DATE(YEAR(TODAY()),MONTH(DATEVALUE(D207&amp;"1")),1))</f>
        <v/>
      </c>
      <c r="U207" s="198" t="str">
        <f>IF(D207="","",EOMONTH(T207,0))</f>
        <v/>
      </c>
      <c r="V207" s="135"/>
      <c r="W207" s="137"/>
      <c r="X207" s="138"/>
      <c r="Y207" s="138"/>
      <c r="Z207" s="138"/>
      <c r="AA207" s="138"/>
      <c r="AB207" s="139"/>
      <c r="AC207" s="15"/>
    </row>
    <row r="208" spans="1:29" ht="14.25" thickBot="1">
      <c r="A208" s="228"/>
      <c r="B208" s="229"/>
      <c r="C208" s="230"/>
      <c r="D208" s="201"/>
      <c r="E208" s="203"/>
      <c r="F208" s="209"/>
      <c r="G208" s="211"/>
      <c r="H208" s="213"/>
      <c r="I208" s="93">
        <f>ROUND(IF(NOT(_xlfn.ISFORMULA(J208)),J208/$G$207,0),4)</f>
        <v>0</v>
      </c>
      <c r="J208" s="94">
        <f>ROUND(IF(NOT(_xlfn.ISFORMULA($I208)),$I208*$G$207,0),4)</f>
        <v>0</v>
      </c>
      <c r="K208" s="95">
        <f>ROUND(IFERROR(J208/$L$207,0),4)</f>
        <v>0</v>
      </c>
      <c r="L208" s="215"/>
      <c r="M208" s="96"/>
      <c r="N208" s="96"/>
      <c r="O208" s="97"/>
      <c r="P208" s="97"/>
      <c r="Q208" s="97"/>
      <c r="R208" s="97"/>
      <c r="S208" s="98"/>
      <c r="T208" s="197"/>
      <c r="U208" s="199"/>
      <c r="V208" s="135"/>
      <c r="W208" s="137"/>
      <c r="X208" s="138"/>
      <c r="Y208" s="138"/>
      <c r="Z208" s="138"/>
      <c r="AA208" s="138"/>
      <c r="AB208" s="139"/>
      <c r="AC208" s="15"/>
    </row>
    <row r="209" spans="1:29">
      <c r="A209" s="228"/>
      <c r="B209" s="229"/>
      <c r="C209" s="230"/>
      <c r="D209" s="200"/>
      <c r="E209" s="202"/>
      <c r="F209" s="208"/>
      <c r="G209" s="210">
        <f>ROUND((F209/9),4)</f>
        <v>0</v>
      </c>
      <c r="H209" s="212">
        <f>ROUND(SUM(I209:I210),4)</f>
        <v>0</v>
      </c>
      <c r="I209" s="85">
        <f>ROUND(IF(NOT(_xlfn.ISFORMULA(J209)),J209/$G$209,0),4)</f>
        <v>0</v>
      </c>
      <c r="J209" s="86">
        <f>ROUND(IF(NOT(_xlfn.ISFORMULA($I209)),$I209*$G$209,0),4)</f>
        <v>0</v>
      </c>
      <c r="K209" s="87">
        <f>ROUND(IFERROR(J209/$L$209,0),4)</f>
        <v>0</v>
      </c>
      <c r="L209" s="214">
        <f>ROUND(SUM(J209:J210),4)</f>
        <v>0</v>
      </c>
      <c r="M209" s="88"/>
      <c r="N209" s="88"/>
      <c r="O209" s="32"/>
      <c r="P209" s="32"/>
      <c r="Q209" s="32"/>
      <c r="R209" s="32"/>
      <c r="S209" s="89"/>
      <c r="T209" s="196" t="str">
        <f ca="1">IF(D209="","",DATE(YEAR(TODAY()),MONTH(DATEVALUE(D209&amp;"1")),1))</f>
        <v/>
      </c>
      <c r="U209" s="198" t="str">
        <f>IF(D209="","",EOMONTH(T209,0))</f>
        <v/>
      </c>
      <c r="V209" s="135"/>
      <c r="W209" s="137"/>
      <c r="X209" s="138"/>
      <c r="Y209" s="138"/>
      <c r="Z209" s="138"/>
      <c r="AA209" s="138"/>
      <c r="AB209" s="139"/>
      <c r="AC209" s="15"/>
    </row>
    <row r="210" spans="1:29" ht="14.25" thickBot="1">
      <c r="A210" s="228"/>
      <c r="B210" s="229"/>
      <c r="C210" s="230"/>
      <c r="D210" s="201"/>
      <c r="E210" s="203"/>
      <c r="F210" s="209"/>
      <c r="G210" s="211"/>
      <c r="H210" s="213"/>
      <c r="I210" s="93">
        <f>ROUND(IF(NOT(_xlfn.ISFORMULA(J210)),J210/$G$209,0),4)</f>
        <v>0</v>
      </c>
      <c r="J210" s="94">
        <f>ROUND(IF(NOT(_xlfn.ISFORMULA($I210)),$I210*$G$209,0),4)</f>
        <v>0</v>
      </c>
      <c r="K210" s="95">
        <f>ROUND(IFERROR(J210/$L$209,0),4)</f>
        <v>0</v>
      </c>
      <c r="L210" s="215"/>
      <c r="M210" s="96"/>
      <c r="N210" s="96"/>
      <c r="O210" s="97"/>
      <c r="P210" s="97"/>
      <c r="Q210" s="97"/>
      <c r="R210" s="97"/>
      <c r="S210" s="98"/>
      <c r="T210" s="197"/>
      <c r="U210" s="199"/>
      <c r="V210" s="135"/>
      <c r="W210" s="137"/>
      <c r="X210" s="138"/>
      <c r="Y210" s="138"/>
      <c r="Z210" s="138"/>
      <c r="AA210" s="138"/>
      <c r="AB210" s="139"/>
      <c r="AC210" s="15"/>
    </row>
    <row r="211" spans="1:29">
      <c r="A211" s="228"/>
      <c r="B211" s="229"/>
      <c r="C211" s="230"/>
      <c r="D211" s="200"/>
      <c r="E211" s="202"/>
      <c r="F211" s="208"/>
      <c r="G211" s="210">
        <f>ROUND((F211/9),4)</f>
        <v>0</v>
      </c>
      <c r="H211" s="212">
        <f>ROUND(SUM(I211:I212),4)</f>
        <v>0</v>
      </c>
      <c r="I211" s="85">
        <f>ROUND(IF(NOT(_xlfn.ISFORMULA(J211)),J211/$G$211,0),4)</f>
        <v>0</v>
      </c>
      <c r="J211" s="86">
        <f>ROUND(IF(NOT(_xlfn.ISFORMULA($I211)),$I211*$G$211,0),4)</f>
        <v>0</v>
      </c>
      <c r="K211" s="87">
        <f>ROUND(IFERROR(J211/$L$211,0),4)</f>
        <v>0</v>
      </c>
      <c r="L211" s="214">
        <f>ROUND(SUM(J211:J212),4)</f>
        <v>0</v>
      </c>
      <c r="M211" s="88"/>
      <c r="N211" s="88"/>
      <c r="O211" s="32"/>
      <c r="P211" s="32"/>
      <c r="Q211" s="32"/>
      <c r="R211" s="32"/>
      <c r="S211" s="89"/>
      <c r="T211" s="196" t="str">
        <f ca="1">IF(D211="","",DATE(YEAR(TODAY()),MONTH(DATEVALUE(D211&amp;"1")),1))</f>
        <v/>
      </c>
      <c r="U211" s="198" t="str">
        <f>IF(D211="","",EOMONTH(T211,0))</f>
        <v/>
      </c>
      <c r="V211" s="135"/>
      <c r="W211" s="137"/>
      <c r="X211" s="138"/>
      <c r="Y211" s="138"/>
      <c r="Z211" s="138"/>
      <c r="AA211" s="138"/>
      <c r="AB211" s="139"/>
      <c r="AC211" s="15"/>
    </row>
    <row r="212" spans="1:29" ht="14.25" thickBot="1">
      <c r="A212" s="228"/>
      <c r="B212" s="229"/>
      <c r="C212" s="230"/>
      <c r="D212" s="201"/>
      <c r="E212" s="203"/>
      <c r="F212" s="209"/>
      <c r="G212" s="211"/>
      <c r="H212" s="213"/>
      <c r="I212" s="93">
        <f>ROUND(IF(NOT(_xlfn.ISFORMULA(J212)),J212/$G$211,0),4)</f>
        <v>0</v>
      </c>
      <c r="J212" s="94">
        <f>ROUND(IF(NOT(_xlfn.ISFORMULA($I212)),$I212*$G$211,0),4)</f>
        <v>0</v>
      </c>
      <c r="K212" s="95">
        <f>ROUND(IFERROR(J212/$L$211,0),4)</f>
        <v>0</v>
      </c>
      <c r="L212" s="215"/>
      <c r="M212" s="96"/>
      <c r="N212" s="96"/>
      <c r="O212" s="97"/>
      <c r="P212" s="97"/>
      <c r="Q212" s="97"/>
      <c r="R212" s="97"/>
      <c r="S212" s="98"/>
      <c r="T212" s="197"/>
      <c r="U212" s="199"/>
      <c r="V212" s="135"/>
      <c r="W212" s="137"/>
      <c r="X212" s="138"/>
      <c r="Y212" s="138"/>
      <c r="Z212" s="138"/>
      <c r="AA212" s="138"/>
      <c r="AB212" s="139"/>
      <c r="AC212" s="15"/>
    </row>
    <row r="213" spans="1:29">
      <c r="A213" s="228"/>
      <c r="B213" s="229"/>
      <c r="C213" s="230"/>
      <c r="D213" s="200"/>
      <c r="E213" s="202"/>
      <c r="F213" s="208"/>
      <c r="G213" s="210">
        <f>ROUND((F213/9),4)</f>
        <v>0</v>
      </c>
      <c r="H213" s="212">
        <f>ROUND(SUM(I213:I214),4)</f>
        <v>0</v>
      </c>
      <c r="I213" s="85">
        <f>ROUND(IF(NOT(_xlfn.ISFORMULA(J213)),J213/$G$213,0),4)</f>
        <v>0</v>
      </c>
      <c r="J213" s="86">
        <f>ROUND(IF(NOT(_xlfn.ISFORMULA($I213)),$I213*$G$213,0),4)</f>
        <v>0</v>
      </c>
      <c r="K213" s="87">
        <f>ROUND(IFERROR(J213/$L$213,0),4)</f>
        <v>0</v>
      </c>
      <c r="L213" s="214">
        <f>ROUND(SUM(J213:J214),4)</f>
        <v>0</v>
      </c>
      <c r="M213" s="88"/>
      <c r="N213" s="88"/>
      <c r="O213" s="32"/>
      <c r="P213" s="32"/>
      <c r="Q213" s="32"/>
      <c r="R213" s="32"/>
      <c r="S213" s="89"/>
      <c r="T213" s="196" t="str">
        <f ca="1">IF(D213="","",DATE(YEAR(TODAY()),MONTH(DATEVALUE(D213&amp;"1")),1))</f>
        <v/>
      </c>
      <c r="U213" s="198" t="str">
        <f>IF(D213="","",EOMONTH(T213,0))</f>
        <v/>
      </c>
      <c r="V213" s="135"/>
      <c r="W213" s="137"/>
      <c r="X213" s="138"/>
      <c r="Y213" s="138"/>
      <c r="Z213" s="138"/>
      <c r="AA213" s="138"/>
      <c r="AB213" s="139"/>
      <c r="AC213" s="15"/>
    </row>
    <row r="214" spans="1:29" ht="14.25" thickBot="1">
      <c r="A214" s="228"/>
      <c r="B214" s="229"/>
      <c r="C214" s="230"/>
      <c r="D214" s="201"/>
      <c r="E214" s="203"/>
      <c r="F214" s="209"/>
      <c r="G214" s="211"/>
      <c r="H214" s="213"/>
      <c r="I214" s="93">
        <f>ROUND(IF(NOT(_xlfn.ISFORMULA(J214)),J214/$G$213,0),4)</f>
        <v>0</v>
      </c>
      <c r="J214" s="94">
        <f>ROUND(IF(NOT(_xlfn.ISFORMULA($I214)),$I214*$G$213,0),4)</f>
        <v>0</v>
      </c>
      <c r="K214" s="95">
        <f>ROUND(IFERROR(J214/$L$213,0),4)</f>
        <v>0</v>
      </c>
      <c r="L214" s="215"/>
      <c r="M214" s="96"/>
      <c r="N214" s="96"/>
      <c r="O214" s="97"/>
      <c r="P214" s="97"/>
      <c r="Q214" s="97"/>
      <c r="R214" s="97"/>
      <c r="S214" s="98"/>
      <c r="T214" s="197"/>
      <c r="U214" s="199"/>
      <c r="V214" s="135"/>
      <c r="W214" s="137"/>
      <c r="X214" s="138"/>
      <c r="Y214" s="138"/>
      <c r="Z214" s="138"/>
      <c r="AA214" s="138"/>
      <c r="AB214" s="139"/>
      <c r="AC214" s="15"/>
    </row>
    <row r="215" spans="1:29">
      <c r="A215" s="228"/>
      <c r="B215" s="229"/>
      <c r="C215" s="230"/>
      <c r="D215" s="200"/>
      <c r="E215" s="202"/>
      <c r="F215" s="208"/>
      <c r="G215" s="210">
        <f>ROUND((F215/9),4)</f>
        <v>0</v>
      </c>
      <c r="H215" s="212">
        <f>ROUND(SUM(I215:I216),4)</f>
        <v>0</v>
      </c>
      <c r="I215" s="85">
        <f>ROUND(IF(NOT(_xlfn.ISFORMULA(J215)),J215/$G$215,0),4)</f>
        <v>0</v>
      </c>
      <c r="J215" s="86">
        <f>ROUND(IF(NOT(_xlfn.ISFORMULA($I215)),$I215*$G$215,0),4)</f>
        <v>0</v>
      </c>
      <c r="K215" s="87">
        <f>ROUND(IFERROR(J215/$L$215,0),4)</f>
        <v>0</v>
      </c>
      <c r="L215" s="214">
        <f>ROUND(SUM(J215:J216),4)</f>
        <v>0</v>
      </c>
      <c r="M215" s="88"/>
      <c r="N215" s="88"/>
      <c r="O215" s="32"/>
      <c r="P215" s="32"/>
      <c r="Q215" s="32"/>
      <c r="R215" s="32"/>
      <c r="S215" s="89"/>
      <c r="T215" s="196" t="str">
        <f ca="1">IF(D215="","",DATE(YEAR(TODAY()),MONTH(DATEVALUE(D215&amp;"1")),1))</f>
        <v/>
      </c>
      <c r="U215" s="198" t="str">
        <f>IF(D215="","",EOMONTH(T215,0))</f>
        <v/>
      </c>
      <c r="V215" s="135"/>
      <c r="W215" s="137"/>
      <c r="X215" s="138"/>
      <c r="Y215" s="138"/>
      <c r="Z215" s="138"/>
      <c r="AA215" s="138"/>
      <c r="AB215" s="139"/>
      <c r="AC215" s="15"/>
    </row>
    <row r="216" spans="1:29" ht="14.25" thickBot="1">
      <c r="A216" s="228"/>
      <c r="B216" s="229"/>
      <c r="C216" s="230"/>
      <c r="D216" s="201"/>
      <c r="E216" s="203"/>
      <c r="F216" s="209"/>
      <c r="G216" s="211"/>
      <c r="H216" s="213"/>
      <c r="I216" s="93">
        <f>ROUND(IF(NOT(_xlfn.ISFORMULA(J216)),J216/$G$215,0),4)</f>
        <v>0</v>
      </c>
      <c r="J216" s="94">
        <f>ROUND(IF(NOT(_xlfn.ISFORMULA($I216)),$I216*$G$215,0),4)</f>
        <v>0</v>
      </c>
      <c r="K216" s="95">
        <f>ROUND(IFERROR(J216/$L$215,0),4)</f>
        <v>0</v>
      </c>
      <c r="L216" s="215"/>
      <c r="M216" s="96"/>
      <c r="N216" s="96"/>
      <c r="O216" s="97"/>
      <c r="P216" s="97"/>
      <c r="Q216" s="97"/>
      <c r="R216" s="97"/>
      <c r="S216" s="98"/>
      <c r="T216" s="197"/>
      <c r="U216" s="199"/>
      <c r="V216" s="135"/>
      <c r="W216" s="137"/>
      <c r="X216" s="138"/>
      <c r="Y216" s="138"/>
      <c r="Z216" s="138"/>
      <c r="AA216" s="138"/>
      <c r="AB216" s="139"/>
      <c r="AC216" s="15"/>
    </row>
    <row r="217" spans="1:29" s="51" customFormat="1" ht="14.25" thickBot="1">
      <c r="A217" s="126"/>
      <c r="B217" s="127"/>
      <c r="C217" s="127"/>
      <c r="D217" s="99"/>
      <c r="E217" s="99"/>
      <c r="F217" s="99"/>
      <c r="G217" s="99" t="s">
        <v>87</v>
      </c>
      <c r="H217" s="100">
        <f>SUM(H205:H216)</f>
        <v>0</v>
      </c>
      <c r="I217" s="100">
        <f>SUM(I205:I216)</f>
        <v>0</v>
      </c>
      <c r="J217" s="101">
        <f>SUM(J205:J216)</f>
        <v>0</v>
      </c>
      <c r="K217" s="100"/>
      <c r="L217" s="102">
        <f>SUM(L205:L216)</f>
        <v>0</v>
      </c>
      <c r="M217" s="103"/>
      <c r="N217" s="103"/>
      <c r="O217" s="104"/>
      <c r="P217" s="104"/>
      <c r="Q217" s="104"/>
      <c r="R217" s="104"/>
      <c r="S217" s="105"/>
      <c r="T217" s="105"/>
      <c r="U217" s="120"/>
      <c r="V217" s="135"/>
      <c r="W217" s="137"/>
      <c r="X217" s="138"/>
      <c r="Y217" s="138"/>
      <c r="Z217" s="138"/>
      <c r="AA217" s="138"/>
      <c r="AB217" s="139"/>
    </row>
    <row r="218" spans="1:29">
      <c r="A218" s="228"/>
      <c r="B218" s="229"/>
      <c r="C218" s="230"/>
      <c r="D218" s="200"/>
      <c r="E218" s="202"/>
      <c r="F218" s="208"/>
      <c r="G218" s="210">
        <f>ROUND((F218/9),4)</f>
        <v>0</v>
      </c>
      <c r="H218" s="212">
        <f>ROUND(SUM(I218:I219),4)</f>
        <v>0</v>
      </c>
      <c r="I218" s="85">
        <f>ROUND(IF(NOT(_xlfn.ISFORMULA(J218)),J218/$G$218,0),4)</f>
        <v>0</v>
      </c>
      <c r="J218" s="86">
        <f>ROUND(IF(NOT(_xlfn.ISFORMULA($I218)),$I218*$G$218,0),4)</f>
        <v>0</v>
      </c>
      <c r="K218" s="87">
        <f>ROUND(IFERROR(J218/$L$218,0),4)</f>
        <v>0</v>
      </c>
      <c r="L218" s="214">
        <f>ROUND(SUM(J218:J219),4)</f>
        <v>0</v>
      </c>
      <c r="M218" s="88"/>
      <c r="N218" s="88"/>
      <c r="O218" s="32"/>
      <c r="P218" s="32"/>
      <c r="Q218" s="32"/>
      <c r="R218" s="32"/>
      <c r="S218" s="89"/>
      <c r="T218" s="196" t="str">
        <f ca="1">IF(D218="","",DATE(YEAR(TODAY()),MONTH(DATEVALUE(D218&amp;"1")),1))</f>
        <v/>
      </c>
      <c r="U218" s="198" t="str">
        <f>IF(D218="","",EOMONTH(T218,0))</f>
        <v/>
      </c>
      <c r="V218" s="135"/>
      <c r="W218" s="137"/>
      <c r="X218" s="138"/>
      <c r="Y218" s="138"/>
      <c r="Z218" s="138"/>
      <c r="AA218" s="138"/>
      <c r="AB218" s="139"/>
      <c r="AC218" s="15"/>
    </row>
    <row r="219" spans="1:29" ht="14.25" thickBot="1">
      <c r="A219" s="228"/>
      <c r="B219" s="229"/>
      <c r="C219" s="230"/>
      <c r="D219" s="201"/>
      <c r="E219" s="203"/>
      <c r="F219" s="209"/>
      <c r="G219" s="211"/>
      <c r="H219" s="213"/>
      <c r="I219" s="93">
        <f>ROUND(IF(NOT(_xlfn.ISFORMULA(J219)),J219/$G$218,0),4)</f>
        <v>0</v>
      </c>
      <c r="J219" s="94">
        <f>ROUND(IF(NOT(_xlfn.ISFORMULA($I219)),$I219*$G$218,0),4)</f>
        <v>0</v>
      </c>
      <c r="K219" s="95">
        <f>ROUND(IFERROR(J219/$L$218,0),4)</f>
        <v>0</v>
      </c>
      <c r="L219" s="215"/>
      <c r="M219" s="96"/>
      <c r="N219" s="96"/>
      <c r="O219" s="97"/>
      <c r="P219" s="97"/>
      <c r="Q219" s="97"/>
      <c r="R219" s="97"/>
      <c r="S219" s="98"/>
      <c r="T219" s="197"/>
      <c r="U219" s="199"/>
      <c r="V219" s="135"/>
      <c r="W219" s="137"/>
      <c r="X219" s="138"/>
      <c r="Y219" s="138"/>
      <c r="Z219" s="138"/>
      <c r="AA219" s="138"/>
      <c r="AB219" s="139"/>
      <c r="AC219" s="15"/>
    </row>
    <row r="220" spans="1:29">
      <c r="A220" s="228"/>
      <c r="B220" s="229"/>
      <c r="C220" s="230"/>
      <c r="D220" s="200"/>
      <c r="E220" s="202"/>
      <c r="F220" s="208"/>
      <c r="G220" s="210">
        <f>ROUND((F220/9),4)</f>
        <v>0</v>
      </c>
      <c r="H220" s="212">
        <f>ROUND(SUM(I220:I221),4)</f>
        <v>0</v>
      </c>
      <c r="I220" s="85">
        <f>ROUND(IF(NOT(_xlfn.ISFORMULA(J220)),J220/$G$220,0),4)</f>
        <v>0</v>
      </c>
      <c r="J220" s="86">
        <f>ROUND(IF(NOT(_xlfn.ISFORMULA($I220)),$I220*$G$220,0),4)</f>
        <v>0</v>
      </c>
      <c r="K220" s="87">
        <f>ROUND(IFERROR(J220/$L$220,0),4)</f>
        <v>0</v>
      </c>
      <c r="L220" s="214">
        <f>ROUND(SUM(J220:J221),4)</f>
        <v>0</v>
      </c>
      <c r="M220" s="88"/>
      <c r="N220" s="88"/>
      <c r="O220" s="32"/>
      <c r="P220" s="32"/>
      <c r="Q220" s="32"/>
      <c r="R220" s="32"/>
      <c r="S220" s="89"/>
      <c r="T220" s="196" t="str">
        <f ca="1">IF(D220="","",DATE(YEAR(TODAY()),MONTH(DATEVALUE(D220&amp;"1")),1))</f>
        <v/>
      </c>
      <c r="U220" s="198" t="str">
        <f>IF(D220="","",EOMONTH(T220,0))</f>
        <v/>
      </c>
      <c r="V220" s="135"/>
      <c r="W220" s="137"/>
      <c r="X220" s="138"/>
      <c r="Y220" s="138"/>
      <c r="Z220" s="138"/>
      <c r="AA220" s="138"/>
      <c r="AB220" s="139"/>
      <c r="AC220" s="15"/>
    </row>
    <row r="221" spans="1:29" ht="14.25" thickBot="1">
      <c r="A221" s="228"/>
      <c r="B221" s="229"/>
      <c r="C221" s="230"/>
      <c r="D221" s="201"/>
      <c r="E221" s="203"/>
      <c r="F221" s="209"/>
      <c r="G221" s="211"/>
      <c r="H221" s="213"/>
      <c r="I221" s="93">
        <f>ROUND(IF(NOT(_xlfn.ISFORMULA(J221)),J221/$G$220,0),4)</f>
        <v>0</v>
      </c>
      <c r="J221" s="94">
        <f>ROUND(IF(NOT(_xlfn.ISFORMULA($I221)),$I221*$G$220,0),4)</f>
        <v>0</v>
      </c>
      <c r="K221" s="95">
        <f>ROUND(IFERROR(J221/$L$220,0),4)</f>
        <v>0</v>
      </c>
      <c r="L221" s="215"/>
      <c r="M221" s="96"/>
      <c r="N221" s="96"/>
      <c r="O221" s="97"/>
      <c r="P221" s="97"/>
      <c r="Q221" s="97"/>
      <c r="R221" s="97"/>
      <c r="S221" s="98"/>
      <c r="T221" s="197"/>
      <c r="U221" s="199"/>
      <c r="V221" s="135"/>
      <c r="W221" s="137"/>
      <c r="X221" s="138"/>
      <c r="Y221" s="138"/>
      <c r="Z221" s="138"/>
      <c r="AA221" s="138"/>
      <c r="AB221" s="139"/>
      <c r="AC221" s="15"/>
    </row>
    <row r="222" spans="1:29">
      <c r="A222" s="228"/>
      <c r="B222" s="229"/>
      <c r="C222" s="230"/>
      <c r="D222" s="200"/>
      <c r="E222" s="202"/>
      <c r="F222" s="208"/>
      <c r="G222" s="210">
        <f>ROUND((F222/9),4)</f>
        <v>0</v>
      </c>
      <c r="H222" s="212">
        <f>ROUND(SUM(I222:I223),4)</f>
        <v>0</v>
      </c>
      <c r="I222" s="85">
        <f>ROUND(IF(NOT(_xlfn.ISFORMULA(J222)),J222/$G$222,0),4)</f>
        <v>0</v>
      </c>
      <c r="J222" s="86">
        <f>ROUND(IF(NOT(_xlfn.ISFORMULA($I222)),$I222*$G$222,0),4)</f>
        <v>0</v>
      </c>
      <c r="K222" s="87">
        <f>ROUND(IFERROR(J222/$L$222,0),4)</f>
        <v>0</v>
      </c>
      <c r="L222" s="214">
        <f>ROUND(SUM(J222:J223),4)</f>
        <v>0</v>
      </c>
      <c r="M222" s="88"/>
      <c r="N222" s="88"/>
      <c r="O222" s="32"/>
      <c r="P222" s="32"/>
      <c r="Q222" s="32"/>
      <c r="R222" s="32"/>
      <c r="S222" s="89"/>
      <c r="T222" s="196" t="str">
        <f ca="1">IF(D222="","",DATE(YEAR(TODAY()),MONTH(DATEVALUE(D222&amp;"1")),1))</f>
        <v/>
      </c>
      <c r="U222" s="198" t="str">
        <f>IF(D222="","",EOMONTH(T222,0))</f>
        <v/>
      </c>
      <c r="V222" s="135"/>
      <c r="W222" s="137"/>
      <c r="X222" s="138"/>
      <c r="Y222" s="138"/>
      <c r="Z222" s="138"/>
      <c r="AA222" s="138"/>
      <c r="AB222" s="139"/>
      <c r="AC222" s="15"/>
    </row>
    <row r="223" spans="1:29" ht="14.25" thickBot="1">
      <c r="A223" s="228"/>
      <c r="B223" s="229"/>
      <c r="C223" s="230"/>
      <c r="D223" s="201"/>
      <c r="E223" s="203"/>
      <c r="F223" s="209"/>
      <c r="G223" s="211"/>
      <c r="H223" s="213"/>
      <c r="I223" s="93">
        <f>ROUND(IF(NOT(_xlfn.ISFORMULA(J223)),J223/$G$222,0),4)</f>
        <v>0</v>
      </c>
      <c r="J223" s="94">
        <f>ROUND(IF(NOT(_xlfn.ISFORMULA($I223)),$I223*$G$222,0),4)</f>
        <v>0</v>
      </c>
      <c r="K223" s="95">
        <f>ROUND(IFERROR(J223/$L$222,0),4)</f>
        <v>0</v>
      </c>
      <c r="L223" s="215"/>
      <c r="M223" s="96"/>
      <c r="N223" s="96"/>
      <c r="O223" s="97"/>
      <c r="P223" s="97"/>
      <c r="Q223" s="97"/>
      <c r="R223" s="97"/>
      <c r="S223" s="98"/>
      <c r="T223" s="197"/>
      <c r="U223" s="199"/>
      <c r="V223" s="135"/>
      <c r="W223" s="137"/>
      <c r="X223" s="138"/>
      <c r="Y223" s="138"/>
      <c r="Z223" s="138"/>
      <c r="AA223" s="138"/>
      <c r="AB223" s="139"/>
      <c r="AC223" s="15"/>
    </row>
    <row r="224" spans="1:29">
      <c r="A224" s="228"/>
      <c r="B224" s="229"/>
      <c r="C224" s="230"/>
      <c r="D224" s="200"/>
      <c r="E224" s="202"/>
      <c r="F224" s="208"/>
      <c r="G224" s="210">
        <f>ROUND((F224/9),4)</f>
        <v>0</v>
      </c>
      <c r="H224" s="212">
        <f>ROUND(SUM(I224:I225),4)</f>
        <v>0</v>
      </c>
      <c r="I224" s="85">
        <f>ROUND(IF(NOT(_xlfn.ISFORMULA(J224)),J224/$G$224,0),4)</f>
        <v>0</v>
      </c>
      <c r="J224" s="86">
        <f>ROUND(IF(NOT(_xlfn.ISFORMULA($I224)),$I224*$G$224,0),4)</f>
        <v>0</v>
      </c>
      <c r="K224" s="87">
        <f>ROUND(IFERROR(J224/$L$224,0),4)</f>
        <v>0</v>
      </c>
      <c r="L224" s="214">
        <f>ROUND(SUM(J224:J225),4)</f>
        <v>0</v>
      </c>
      <c r="M224" s="88"/>
      <c r="N224" s="88"/>
      <c r="O224" s="32"/>
      <c r="P224" s="32"/>
      <c r="Q224" s="32"/>
      <c r="R224" s="32"/>
      <c r="S224" s="89"/>
      <c r="T224" s="196" t="str">
        <f ca="1">IF(D224="","",DATE(YEAR(TODAY()),MONTH(DATEVALUE(D224&amp;"1")),1))</f>
        <v/>
      </c>
      <c r="U224" s="198" t="str">
        <f>IF(D224="","",EOMONTH(T224,0))</f>
        <v/>
      </c>
      <c r="V224" s="135"/>
      <c r="W224" s="137"/>
      <c r="X224" s="138"/>
      <c r="Y224" s="138"/>
      <c r="Z224" s="138"/>
      <c r="AA224" s="138"/>
      <c r="AB224" s="139"/>
      <c r="AC224" s="15"/>
    </row>
    <row r="225" spans="1:29" ht="14.25" thickBot="1">
      <c r="A225" s="228"/>
      <c r="B225" s="229"/>
      <c r="C225" s="230"/>
      <c r="D225" s="201"/>
      <c r="E225" s="203"/>
      <c r="F225" s="209"/>
      <c r="G225" s="211"/>
      <c r="H225" s="213"/>
      <c r="I225" s="93">
        <f>ROUND(IF(NOT(_xlfn.ISFORMULA(J225)),J225/$G$224,0),4)</f>
        <v>0</v>
      </c>
      <c r="J225" s="94">
        <f>ROUND(IF(NOT(_xlfn.ISFORMULA($I225)),$I225*$G$224,0),4)</f>
        <v>0</v>
      </c>
      <c r="K225" s="95">
        <f>ROUND(IFERROR(J225/$L$224,0),4)</f>
        <v>0</v>
      </c>
      <c r="L225" s="215"/>
      <c r="M225" s="96"/>
      <c r="N225" s="96"/>
      <c r="O225" s="97"/>
      <c r="P225" s="97"/>
      <c r="Q225" s="97"/>
      <c r="R225" s="97"/>
      <c r="S225" s="98"/>
      <c r="T225" s="197"/>
      <c r="U225" s="199"/>
      <c r="V225" s="135"/>
      <c r="W225" s="137"/>
      <c r="X225" s="138"/>
      <c r="Y225" s="138"/>
      <c r="Z225" s="138"/>
      <c r="AA225" s="138"/>
      <c r="AB225" s="139"/>
      <c r="AC225" s="15"/>
    </row>
    <row r="226" spans="1:29">
      <c r="A226" s="228"/>
      <c r="B226" s="229"/>
      <c r="C226" s="230"/>
      <c r="D226" s="200"/>
      <c r="E226" s="202"/>
      <c r="F226" s="208"/>
      <c r="G226" s="210">
        <f>ROUND((F226/9),4)</f>
        <v>0</v>
      </c>
      <c r="H226" s="212">
        <f>ROUND(SUM(I226:I227),4)</f>
        <v>0</v>
      </c>
      <c r="I226" s="85">
        <f>ROUND(IF(NOT(_xlfn.ISFORMULA(J226)),J226/$G$226,0),4)</f>
        <v>0</v>
      </c>
      <c r="J226" s="86">
        <f>ROUND(IF(NOT(_xlfn.ISFORMULA($I226)),$I226*$G$226,0),4)</f>
        <v>0</v>
      </c>
      <c r="K226" s="87">
        <f>ROUND(IFERROR(J226/$L$226,0),4)</f>
        <v>0</v>
      </c>
      <c r="L226" s="214">
        <f>ROUND(SUM(J226:J227),4)</f>
        <v>0</v>
      </c>
      <c r="M226" s="88"/>
      <c r="N226" s="88"/>
      <c r="O226" s="32"/>
      <c r="P226" s="32"/>
      <c r="Q226" s="32"/>
      <c r="R226" s="32"/>
      <c r="S226" s="89"/>
      <c r="T226" s="196" t="str">
        <f ca="1">IF(D226="","",DATE(YEAR(TODAY()),MONTH(DATEVALUE(D226&amp;"1")),1))</f>
        <v/>
      </c>
      <c r="U226" s="198" t="str">
        <f>IF(D226="","",EOMONTH(T226,0))</f>
        <v/>
      </c>
      <c r="V226" s="135"/>
      <c r="W226" s="137"/>
      <c r="X226" s="138"/>
      <c r="Y226" s="138"/>
      <c r="Z226" s="138"/>
      <c r="AA226" s="138"/>
      <c r="AB226" s="139"/>
      <c r="AC226" s="15"/>
    </row>
    <row r="227" spans="1:29" ht="14.25" thickBot="1">
      <c r="A227" s="228"/>
      <c r="B227" s="229"/>
      <c r="C227" s="230"/>
      <c r="D227" s="201"/>
      <c r="E227" s="203"/>
      <c r="F227" s="209"/>
      <c r="G227" s="211"/>
      <c r="H227" s="213"/>
      <c r="I227" s="93">
        <f>ROUND(IF(NOT(_xlfn.ISFORMULA(J227)),J227/$G$226,0),4)</f>
        <v>0</v>
      </c>
      <c r="J227" s="94">
        <f>ROUND(IF(NOT(_xlfn.ISFORMULA($I227)),$I227*$G$226,0),4)</f>
        <v>0</v>
      </c>
      <c r="K227" s="95">
        <f>ROUND(IFERROR(J227/$L$226,0),4)</f>
        <v>0</v>
      </c>
      <c r="L227" s="215"/>
      <c r="M227" s="96"/>
      <c r="N227" s="96"/>
      <c r="O227" s="97"/>
      <c r="P227" s="97"/>
      <c r="Q227" s="97"/>
      <c r="R227" s="97"/>
      <c r="S227" s="98"/>
      <c r="T227" s="197"/>
      <c r="U227" s="199"/>
      <c r="V227" s="135"/>
      <c r="W227" s="137"/>
      <c r="X227" s="138"/>
      <c r="Y227" s="138"/>
      <c r="Z227" s="138"/>
      <c r="AA227" s="138"/>
      <c r="AB227" s="139"/>
      <c r="AC227" s="15"/>
    </row>
    <row r="228" spans="1:29">
      <c r="A228" s="228"/>
      <c r="B228" s="229"/>
      <c r="C228" s="230"/>
      <c r="D228" s="200"/>
      <c r="E228" s="202"/>
      <c r="F228" s="208"/>
      <c r="G228" s="210">
        <f>ROUND((F228/9),4)</f>
        <v>0</v>
      </c>
      <c r="H228" s="212">
        <f>ROUND(SUM(I228:I229),4)</f>
        <v>0</v>
      </c>
      <c r="I228" s="85">
        <f>ROUND(IF(NOT(_xlfn.ISFORMULA(J228)),J228/$G$228,0),4)</f>
        <v>0</v>
      </c>
      <c r="J228" s="86">
        <f>ROUND(IF(NOT(_xlfn.ISFORMULA($I228)),$I228*$G$228,0),4)</f>
        <v>0</v>
      </c>
      <c r="K228" s="87">
        <f>ROUND(IFERROR(J228/$L$228,0),4)</f>
        <v>0</v>
      </c>
      <c r="L228" s="214">
        <f>ROUND(SUM(J228:J229),4)</f>
        <v>0</v>
      </c>
      <c r="M228" s="88"/>
      <c r="N228" s="88"/>
      <c r="O228" s="32"/>
      <c r="P228" s="32"/>
      <c r="Q228" s="32"/>
      <c r="R228" s="32"/>
      <c r="S228" s="89"/>
      <c r="T228" s="196" t="str">
        <f ca="1">IF(D228="","",DATE(YEAR(TODAY()),MONTH(DATEVALUE(D228&amp;"1")),1))</f>
        <v/>
      </c>
      <c r="U228" s="198" t="str">
        <f>IF(D228="","",EOMONTH(T228,0))</f>
        <v/>
      </c>
      <c r="V228" s="135"/>
      <c r="W228" s="137"/>
      <c r="X228" s="138"/>
      <c r="Y228" s="138"/>
      <c r="Z228" s="138"/>
      <c r="AA228" s="138"/>
      <c r="AB228" s="139"/>
      <c r="AC228" s="15"/>
    </row>
    <row r="229" spans="1:29" ht="14.25" thickBot="1">
      <c r="A229" s="228"/>
      <c r="B229" s="229"/>
      <c r="C229" s="230"/>
      <c r="D229" s="201"/>
      <c r="E229" s="203"/>
      <c r="F229" s="209"/>
      <c r="G229" s="211"/>
      <c r="H229" s="213"/>
      <c r="I229" s="93">
        <f>ROUND(IF(NOT(_xlfn.ISFORMULA(J229)),J229/$G$228,0),4)</f>
        <v>0</v>
      </c>
      <c r="J229" s="94">
        <f>ROUND(IF(NOT(_xlfn.ISFORMULA($I229)),$I229*$G$228,0),4)</f>
        <v>0</v>
      </c>
      <c r="K229" s="95">
        <f>ROUND(IFERROR(J229/$L$228,0),4)</f>
        <v>0</v>
      </c>
      <c r="L229" s="215"/>
      <c r="M229" s="96"/>
      <c r="N229" s="96"/>
      <c r="O229" s="97"/>
      <c r="P229" s="97"/>
      <c r="Q229" s="97"/>
      <c r="R229" s="97"/>
      <c r="S229" s="98"/>
      <c r="T229" s="197"/>
      <c r="U229" s="199"/>
      <c r="V229" s="135"/>
      <c r="W229" s="137"/>
      <c r="X229" s="138"/>
      <c r="Y229" s="138"/>
      <c r="Z229" s="138"/>
      <c r="AA229" s="138"/>
      <c r="AB229" s="139"/>
      <c r="AC229" s="15"/>
    </row>
    <row r="230" spans="1:29" s="51" customFormat="1" ht="14.25" thickBot="1">
      <c r="A230" s="126"/>
      <c r="B230" s="127"/>
      <c r="C230" s="127"/>
      <c r="D230" s="99"/>
      <c r="E230" s="99"/>
      <c r="F230" s="99"/>
      <c r="G230" s="99" t="s">
        <v>87</v>
      </c>
      <c r="H230" s="100">
        <f>SUM(H218:H229)</f>
        <v>0</v>
      </c>
      <c r="I230" s="100">
        <f>SUM(I218:I229)</f>
        <v>0</v>
      </c>
      <c r="J230" s="101">
        <f>SUM(J218:J229)</f>
        <v>0</v>
      </c>
      <c r="K230" s="100"/>
      <c r="L230" s="102">
        <f>SUM(L218:L229)</f>
        <v>0</v>
      </c>
      <c r="M230" s="103"/>
      <c r="N230" s="103"/>
      <c r="O230" s="104"/>
      <c r="P230" s="104"/>
      <c r="Q230" s="104"/>
      <c r="R230" s="104"/>
      <c r="S230" s="105"/>
      <c r="T230" s="105"/>
      <c r="U230" s="120"/>
      <c r="V230" s="135"/>
      <c r="W230" s="137"/>
      <c r="X230" s="138"/>
      <c r="Y230" s="138"/>
      <c r="Z230" s="138"/>
      <c r="AA230" s="138"/>
      <c r="AB230" s="139"/>
    </row>
    <row r="231" spans="1:29">
      <c r="A231" s="228"/>
      <c r="B231" s="229"/>
      <c r="C231" s="230"/>
      <c r="D231" s="200"/>
      <c r="E231" s="202"/>
      <c r="F231" s="208"/>
      <c r="G231" s="210">
        <f>ROUND((F231/9),4)</f>
        <v>0</v>
      </c>
      <c r="H231" s="212">
        <f>ROUND(SUM(I231:I232),4)</f>
        <v>0</v>
      </c>
      <c r="I231" s="85">
        <f>ROUND(IF(NOT(_xlfn.ISFORMULA(J231)),J231/$G$231,0),4)</f>
        <v>0</v>
      </c>
      <c r="J231" s="86">
        <f>ROUND(IF(NOT(_xlfn.ISFORMULA($I231)),$I231*$G$231,0),4)</f>
        <v>0</v>
      </c>
      <c r="K231" s="87">
        <f>ROUND(IFERROR(J231/$L$231,0),4)</f>
        <v>0</v>
      </c>
      <c r="L231" s="214">
        <f>ROUND(SUM(J231:J232),4)</f>
        <v>0</v>
      </c>
      <c r="M231" s="88"/>
      <c r="N231" s="88"/>
      <c r="O231" s="32"/>
      <c r="P231" s="32"/>
      <c r="Q231" s="32"/>
      <c r="R231" s="32"/>
      <c r="S231" s="89"/>
      <c r="T231" s="196" t="str">
        <f ca="1">IF(D231="","",DATE(YEAR(TODAY()),MONTH(DATEVALUE(D231&amp;"1")),1))</f>
        <v/>
      </c>
      <c r="U231" s="198" t="str">
        <f>IF(D231="","",EOMONTH(T231,0))</f>
        <v/>
      </c>
      <c r="V231" s="135"/>
      <c r="W231" s="137"/>
      <c r="X231" s="138"/>
      <c r="Y231" s="138"/>
      <c r="Z231" s="138"/>
      <c r="AA231" s="138"/>
      <c r="AB231" s="139"/>
      <c r="AC231" s="15"/>
    </row>
    <row r="232" spans="1:29" ht="14.25" thickBot="1">
      <c r="A232" s="228"/>
      <c r="B232" s="229"/>
      <c r="C232" s="230"/>
      <c r="D232" s="201"/>
      <c r="E232" s="203"/>
      <c r="F232" s="209"/>
      <c r="G232" s="211"/>
      <c r="H232" s="213"/>
      <c r="I232" s="93">
        <f>ROUND(IF(NOT(_xlfn.ISFORMULA(J232)),J232/$G$231,0),4)</f>
        <v>0</v>
      </c>
      <c r="J232" s="94">
        <f>ROUND(IF(NOT(_xlfn.ISFORMULA($I232)),$I232*$G$231,0),4)</f>
        <v>0</v>
      </c>
      <c r="K232" s="95">
        <f>ROUND(IFERROR(J232/$L$231,0),4)</f>
        <v>0</v>
      </c>
      <c r="L232" s="215"/>
      <c r="M232" s="96"/>
      <c r="N232" s="96"/>
      <c r="O232" s="97"/>
      <c r="P232" s="97"/>
      <c r="Q232" s="97"/>
      <c r="R232" s="97"/>
      <c r="S232" s="98"/>
      <c r="T232" s="197"/>
      <c r="U232" s="199"/>
      <c r="V232" s="135"/>
      <c r="W232" s="137"/>
      <c r="X232" s="138"/>
      <c r="Y232" s="138"/>
      <c r="Z232" s="138"/>
      <c r="AA232" s="138"/>
      <c r="AB232" s="139"/>
      <c r="AC232" s="15"/>
    </row>
    <row r="233" spans="1:29">
      <c r="A233" s="228"/>
      <c r="B233" s="229"/>
      <c r="C233" s="230"/>
      <c r="D233" s="200"/>
      <c r="E233" s="202"/>
      <c r="F233" s="208"/>
      <c r="G233" s="210">
        <f>ROUND((F233/9),4)</f>
        <v>0</v>
      </c>
      <c r="H233" s="212">
        <f>ROUND(SUM(I233:I234),4)</f>
        <v>0</v>
      </c>
      <c r="I233" s="85">
        <f>ROUND(IF(NOT(_xlfn.ISFORMULA(J233)),J233/$G$233,0),4)</f>
        <v>0</v>
      </c>
      <c r="J233" s="86">
        <f>ROUND(IF(NOT(_xlfn.ISFORMULA($I233)),$I233*$G$233,0),4)</f>
        <v>0</v>
      </c>
      <c r="K233" s="87">
        <f>ROUND(IFERROR(J233/$L$233,0),4)</f>
        <v>0</v>
      </c>
      <c r="L233" s="214">
        <f>ROUND(SUM(J233:J234),4)</f>
        <v>0</v>
      </c>
      <c r="M233" s="88"/>
      <c r="N233" s="88"/>
      <c r="O233" s="32"/>
      <c r="P233" s="32"/>
      <c r="Q233" s="32"/>
      <c r="R233" s="32"/>
      <c r="S233" s="89"/>
      <c r="T233" s="196" t="str">
        <f ca="1">IF(D233="","",DATE(YEAR(TODAY()),MONTH(DATEVALUE(D233&amp;"1")),1))</f>
        <v/>
      </c>
      <c r="U233" s="198" t="str">
        <f>IF(D233="","",EOMONTH(T233,0))</f>
        <v/>
      </c>
      <c r="V233" s="135"/>
      <c r="W233" s="137"/>
      <c r="X233" s="138"/>
      <c r="Y233" s="138"/>
      <c r="Z233" s="138"/>
      <c r="AA233" s="138"/>
      <c r="AB233" s="139"/>
      <c r="AC233" s="15"/>
    </row>
    <row r="234" spans="1:29" ht="14.25" thickBot="1">
      <c r="A234" s="228"/>
      <c r="B234" s="229"/>
      <c r="C234" s="230"/>
      <c r="D234" s="201"/>
      <c r="E234" s="203"/>
      <c r="F234" s="209"/>
      <c r="G234" s="211"/>
      <c r="H234" s="213"/>
      <c r="I234" s="93">
        <f>ROUND(IF(NOT(_xlfn.ISFORMULA(J234)),J234/$G$233,0),4)</f>
        <v>0</v>
      </c>
      <c r="J234" s="94">
        <f>ROUND(IF(NOT(_xlfn.ISFORMULA($I234)),$I234*$G$233,0),4)</f>
        <v>0</v>
      </c>
      <c r="K234" s="95">
        <f>ROUND(IFERROR(J234/$L$233,0),4)</f>
        <v>0</v>
      </c>
      <c r="L234" s="215"/>
      <c r="M234" s="96"/>
      <c r="N234" s="96"/>
      <c r="O234" s="97"/>
      <c r="P234" s="97"/>
      <c r="Q234" s="97"/>
      <c r="R234" s="97"/>
      <c r="S234" s="98"/>
      <c r="T234" s="197"/>
      <c r="U234" s="199"/>
      <c r="V234" s="135"/>
      <c r="W234" s="137"/>
      <c r="X234" s="138"/>
      <c r="Y234" s="138"/>
      <c r="Z234" s="138"/>
      <c r="AA234" s="138"/>
      <c r="AB234" s="139"/>
      <c r="AC234" s="15"/>
    </row>
    <row r="235" spans="1:29">
      <c r="A235" s="228"/>
      <c r="B235" s="229"/>
      <c r="C235" s="230"/>
      <c r="D235" s="200"/>
      <c r="E235" s="202"/>
      <c r="F235" s="208"/>
      <c r="G235" s="210">
        <f>ROUND((F235/9),4)</f>
        <v>0</v>
      </c>
      <c r="H235" s="212">
        <f>ROUND(SUM(I235:I236),4)</f>
        <v>0</v>
      </c>
      <c r="I235" s="85">
        <f>ROUND(IF(NOT(_xlfn.ISFORMULA(J235)),J235/$G$235,0),4)</f>
        <v>0</v>
      </c>
      <c r="J235" s="86">
        <f>ROUND(IF(NOT(_xlfn.ISFORMULA($I235)),$I235*$G$235,0),4)</f>
        <v>0</v>
      </c>
      <c r="K235" s="87">
        <f>ROUND(IFERROR(J235/$L$235,0),4)</f>
        <v>0</v>
      </c>
      <c r="L235" s="214">
        <f>ROUND(SUM(J235:J236),4)</f>
        <v>0</v>
      </c>
      <c r="M235" s="88"/>
      <c r="N235" s="88"/>
      <c r="O235" s="32"/>
      <c r="P235" s="32"/>
      <c r="Q235" s="32"/>
      <c r="R235" s="32"/>
      <c r="S235" s="89"/>
      <c r="T235" s="196" t="str">
        <f ca="1">IF(D235="","",DATE(YEAR(TODAY()),MONTH(DATEVALUE(D235&amp;"1")),1))</f>
        <v/>
      </c>
      <c r="U235" s="198" t="str">
        <f>IF(D235="","",EOMONTH(T235,0))</f>
        <v/>
      </c>
      <c r="V235" s="135"/>
      <c r="W235" s="137"/>
      <c r="X235" s="138"/>
      <c r="Y235" s="138"/>
      <c r="Z235" s="138"/>
      <c r="AA235" s="138"/>
      <c r="AB235" s="139"/>
      <c r="AC235" s="15"/>
    </row>
    <row r="236" spans="1:29" ht="14.25" thickBot="1">
      <c r="A236" s="228"/>
      <c r="B236" s="229"/>
      <c r="C236" s="230"/>
      <c r="D236" s="201"/>
      <c r="E236" s="203"/>
      <c r="F236" s="209"/>
      <c r="G236" s="211"/>
      <c r="H236" s="213"/>
      <c r="I236" s="93">
        <f>ROUND(IF(NOT(_xlfn.ISFORMULA(J236)),J236/$G$235,0),4)</f>
        <v>0</v>
      </c>
      <c r="J236" s="94">
        <f>ROUND(IF(NOT(_xlfn.ISFORMULA($I236)),$I236*$G$235,0),4)</f>
        <v>0</v>
      </c>
      <c r="K236" s="95">
        <f>ROUND(IFERROR(J236/$L$235,0),4)</f>
        <v>0</v>
      </c>
      <c r="L236" s="215"/>
      <c r="M236" s="96"/>
      <c r="N236" s="96"/>
      <c r="O236" s="97"/>
      <c r="P236" s="97"/>
      <c r="Q236" s="97"/>
      <c r="R236" s="97"/>
      <c r="S236" s="98"/>
      <c r="T236" s="197"/>
      <c r="U236" s="199"/>
      <c r="V236" s="135"/>
      <c r="W236" s="137"/>
      <c r="X236" s="138"/>
      <c r="Y236" s="138"/>
      <c r="Z236" s="138"/>
      <c r="AA236" s="138"/>
      <c r="AB236" s="139"/>
      <c r="AC236" s="15"/>
    </row>
    <row r="237" spans="1:29">
      <c r="A237" s="228"/>
      <c r="B237" s="229"/>
      <c r="C237" s="230"/>
      <c r="D237" s="200"/>
      <c r="E237" s="202"/>
      <c r="F237" s="208"/>
      <c r="G237" s="210">
        <f>ROUND((F237/9),4)</f>
        <v>0</v>
      </c>
      <c r="H237" s="212">
        <f>ROUND(SUM(I237:I238),4)</f>
        <v>0</v>
      </c>
      <c r="I237" s="85">
        <f>ROUND(IF(NOT(_xlfn.ISFORMULA(J237)),J237/$G$237,0),4)</f>
        <v>0</v>
      </c>
      <c r="J237" s="86">
        <f>ROUND(IF(NOT(_xlfn.ISFORMULA($I237)),$I237*$G$237,0),4)</f>
        <v>0</v>
      </c>
      <c r="K237" s="87">
        <f>ROUND(IFERROR(J237/$L$237,0),4)</f>
        <v>0</v>
      </c>
      <c r="L237" s="214">
        <f>ROUND(SUM(J237:J238),4)</f>
        <v>0</v>
      </c>
      <c r="M237" s="88"/>
      <c r="N237" s="88"/>
      <c r="O237" s="32"/>
      <c r="P237" s="32"/>
      <c r="Q237" s="32"/>
      <c r="R237" s="32"/>
      <c r="S237" s="89"/>
      <c r="T237" s="196" t="str">
        <f ca="1">IF(D237="","",DATE(YEAR(TODAY()),MONTH(DATEVALUE(D237&amp;"1")),1))</f>
        <v/>
      </c>
      <c r="U237" s="198" t="str">
        <f>IF(D237="","",EOMONTH(T237,0))</f>
        <v/>
      </c>
      <c r="V237" s="135"/>
      <c r="W237" s="137"/>
      <c r="X237" s="138"/>
      <c r="Y237" s="138"/>
      <c r="Z237" s="138"/>
      <c r="AA237" s="138"/>
      <c r="AB237" s="139"/>
      <c r="AC237" s="15"/>
    </row>
    <row r="238" spans="1:29" ht="14.25" thickBot="1">
      <c r="A238" s="228"/>
      <c r="B238" s="229"/>
      <c r="C238" s="230"/>
      <c r="D238" s="201"/>
      <c r="E238" s="203"/>
      <c r="F238" s="209"/>
      <c r="G238" s="211"/>
      <c r="H238" s="213"/>
      <c r="I238" s="93">
        <f>ROUND(IF(NOT(_xlfn.ISFORMULA(J238)),J238/$G$237,0),4)</f>
        <v>0</v>
      </c>
      <c r="J238" s="94">
        <f>ROUND(IF(NOT(_xlfn.ISFORMULA($I238)),$I238*$G$237,0),4)</f>
        <v>0</v>
      </c>
      <c r="K238" s="95">
        <f>ROUND(IFERROR(J238/$L$237,0),4)</f>
        <v>0</v>
      </c>
      <c r="L238" s="215"/>
      <c r="M238" s="96"/>
      <c r="N238" s="96"/>
      <c r="O238" s="97"/>
      <c r="P238" s="97"/>
      <c r="Q238" s="97"/>
      <c r="R238" s="97"/>
      <c r="S238" s="98"/>
      <c r="T238" s="197"/>
      <c r="U238" s="199"/>
      <c r="V238" s="135"/>
      <c r="W238" s="137"/>
      <c r="X238" s="138"/>
      <c r="Y238" s="138"/>
      <c r="Z238" s="138"/>
      <c r="AA238" s="138"/>
      <c r="AB238" s="139"/>
      <c r="AC238" s="15"/>
    </row>
    <row r="239" spans="1:29">
      <c r="A239" s="228"/>
      <c r="B239" s="229"/>
      <c r="C239" s="230"/>
      <c r="D239" s="200"/>
      <c r="E239" s="202"/>
      <c r="F239" s="208"/>
      <c r="G239" s="210">
        <f>ROUND((F239/9),4)</f>
        <v>0</v>
      </c>
      <c r="H239" s="212">
        <f>ROUND(SUM(I239:I240),4)</f>
        <v>0</v>
      </c>
      <c r="I239" s="85">
        <f>ROUND(IF(NOT(_xlfn.ISFORMULA(J239)),J239/$G$239,0),4)</f>
        <v>0</v>
      </c>
      <c r="J239" s="86">
        <f>ROUND(IF(NOT(_xlfn.ISFORMULA($I239)),$I239*$G$239,0),4)</f>
        <v>0</v>
      </c>
      <c r="K239" s="87">
        <f>ROUND(IFERROR(J239/$L$239,0),4)</f>
        <v>0</v>
      </c>
      <c r="L239" s="214">
        <f>ROUND(SUM(J239:J240),4)</f>
        <v>0</v>
      </c>
      <c r="M239" s="88"/>
      <c r="N239" s="88"/>
      <c r="O239" s="32"/>
      <c r="P239" s="32"/>
      <c r="Q239" s="32"/>
      <c r="R239" s="32"/>
      <c r="S239" s="89"/>
      <c r="T239" s="196" t="str">
        <f ca="1">IF(D239="","",DATE(YEAR(TODAY()),MONTH(DATEVALUE(D239&amp;"1")),1))</f>
        <v/>
      </c>
      <c r="U239" s="198" t="str">
        <f>IF(D239="","",EOMONTH(T239,0))</f>
        <v/>
      </c>
      <c r="V239" s="135"/>
      <c r="W239" s="137"/>
      <c r="X239" s="138"/>
      <c r="Y239" s="138"/>
      <c r="Z239" s="138"/>
      <c r="AA239" s="138"/>
      <c r="AB239" s="139"/>
      <c r="AC239" s="15"/>
    </row>
    <row r="240" spans="1:29" ht="14.25" thickBot="1">
      <c r="A240" s="228"/>
      <c r="B240" s="229"/>
      <c r="C240" s="230"/>
      <c r="D240" s="201"/>
      <c r="E240" s="203"/>
      <c r="F240" s="209"/>
      <c r="G240" s="211"/>
      <c r="H240" s="213"/>
      <c r="I240" s="93">
        <f>ROUND(IF(NOT(_xlfn.ISFORMULA(J240)),J240/$G$239,0),4)</f>
        <v>0</v>
      </c>
      <c r="J240" s="94">
        <f>ROUND(IF(NOT(_xlfn.ISFORMULA($I240)),$I240*$G$239,0),4)</f>
        <v>0</v>
      </c>
      <c r="K240" s="95">
        <f>ROUND(IFERROR(J240/$L$239,0),4)</f>
        <v>0</v>
      </c>
      <c r="L240" s="215"/>
      <c r="M240" s="96"/>
      <c r="N240" s="96"/>
      <c r="O240" s="97"/>
      <c r="P240" s="97"/>
      <c r="Q240" s="97"/>
      <c r="R240" s="97"/>
      <c r="S240" s="98"/>
      <c r="T240" s="197"/>
      <c r="U240" s="199"/>
      <c r="V240" s="135"/>
      <c r="W240" s="137"/>
      <c r="X240" s="138"/>
      <c r="Y240" s="138"/>
      <c r="Z240" s="138"/>
      <c r="AA240" s="138"/>
      <c r="AB240" s="139"/>
      <c r="AC240" s="15"/>
    </row>
    <row r="241" spans="1:29">
      <c r="A241" s="228"/>
      <c r="B241" s="229"/>
      <c r="C241" s="230"/>
      <c r="D241" s="200"/>
      <c r="E241" s="202"/>
      <c r="F241" s="208"/>
      <c r="G241" s="210">
        <f>ROUND((F241/9),4)</f>
        <v>0</v>
      </c>
      <c r="H241" s="212">
        <f>ROUND(SUM(I241:I242),4)</f>
        <v>0</v>
      </c>
      <c r="I241" s="85">
        <f>ROUND(IF(NOT(_xlfn.ISFORMULA(J241)),J241/$G$241,0),4)</f>
        <v>0</v>
      </c>
      <c r="J241" s="86">
        <f>ROUND(IF(NOT(_xlfn.ISFORMULA($I241)),$I241*$G$241,0),4)</f>
        <v>0</v>
      </c>
      <c r="K241" s="87">
        <f>ROUND(IFERROR(J241/$L$241,0),4)</f>
        <v>0</v>
      </c>
      <c r="L241" s="214">
        <f>ROUND(SUM(J241:J242),4)</f>
        <v>0</v>
      </c>
      <c r="M241" s="88"/>
      <c r="N241" s="88"/>
      <c r="O241" s="32"/>
      <c r="P241" s="32"/>
      <c r="Q241" s="32"/>
      <c r="R241" s="32"/>
      <c r="S241" s="89"/>
      <c r="T241" s="196" t="str">
        <f ca="1">IF(D241="","",DATE(YEAR(TODAY()),MONTH(DATEVALUE(D241&amp;"1")),1))</f>
        <v/>
      </c>
      <c r="U241" s="198" t="str">
        <f>IF(D241="","",EOMONTH(T241,0))</f>
        <v/>
      </c>
      <c r="V241" s="135"/>
      <c r="W241" s="137"/>
      <c r="X241" s="138"/>
      <c r="Y241" s="138"/>
      <c r="Z241" s="138"/>
      <c r="AA241" s="138"/>
      <c r="AB241" s="139"/>
      <c r="AC241" s="15"/>
    </row>
    <row r="242" spans="1:29" ht="14.25" thickBot="1">
      <c r="A242" s="228"/>
      <c r="B242" s="229"/>
      <c r="C242" s="230"/>
      <c r="D242" s="201"/>
      <c r="E242" s="203"/>
      <c r="F242" s="209"/>
      <c r="G242" s="211"/>
      <c r="H242" s="213"/>
      <c r="I242" s="93">
        <f>ROUND(IF(NOT(_xlfn.ISFORMULA(J242)),J242/$G$241,0),4)</f>
        <v>0</v>
      </c>
      <c r="J242" s="94">
        <f>ROUND(IF(NOT(_xlfn.ISFORMULA($I242)),$I242*$G$241,0),4)</f>
        <v>0</v>
      </c>
      <c r="K242" s="95">
        <f>ROUND(IFERROR(J242/$L$241,0),4)</f>
        <v>0</v>
      </c>
      <c r="L242" s="215"/>
      <c r="M242" s="96"/>
      <c r="N242" s="96"/>
      <c r="O242" s="97"/>
      <c r="P242" s="97"/>
      <c r="Q242" s="97"/>
      <c r="R242" s="97"/>
      <c r="S242" s="98"/>
      <c r="T242" s="197"/>
      <c r="U242" s="199"/>
      <c r="V242" s="135"/>
      <c r="W242" s="137"/>
      <c r="X242" s="138"/>
      <c r="Y242" s="138"/>
      <c r="Z242" s="138"/>
      <c r="AA242" s="138"/>
      <c r="AB242" s="139"/>
      <c r="AC242" s="15"/>
    </row>
    <row r="243" spans="1:29" s="51" customFormat="1" ht="14.25" thickBot="1">
      <c r="A243" s="126"/>
      <c r="B243" s="127"/>
      <c r="C243" s="127"/>
      <c r="D243" s="99"/>
      <c r="E243" s="99"/>
      <c r="F243" s="99"/>
      <c r="G243" s="99" t="s">
        <v>87</v>
      </c>
      <c r="H243" s="100">
        <f>SUM(H231:H242)</f>
        <v>0</v>
      </c>
      <c r="I243" s="100">
        <f>SUM(I231:I242)</f>
        <v>0</v>
      </c>
      <c r="J243" s="101">
        <f>SUM(J231:J242)</f>
        <v>0</v>
      </c>
      <c r="K243" s="100"/>
      <c r="L243" s="102">
        <f>SUM(L231:L242)</f>
        <v>0</v>
      </c>
      <c r="M243" s="103"/>
      <c r="N243" s="103"/>
      <c r="O243" s="104"/>
      <c r="P243" s="104"/>
      <c r="Q243" s="104"/>
      <c r="R243" s="104"/>
      <c r="S243" s="105"/>
      <c r="T243" s="105"/>
      <c r="U243" s="120"/>
      <c r="V243" s="135"/>
      <c r="W243" s="137"/>
      <c r="X243" s="138"/>
      <c r="Y243" s="138"/>
      <c r="Z243" s="138"/>
      <c r="AA243" s="138"/>
      <c r="AB243" s="139"/>
    </row>
    <row r="244" spans="1:29">
      <c r="A244" s="228"/>
      <c r="B244" s="229"/>
      <c r="C244" s="230"/>
      <c r="D244" s="200"/>
      <c r="E244" s="202"/>
      <c r="F244" s="208"/>
      <c r="G244" s="210">
        <f>ROUND((F244/9),4)</f>
        <v>0</v>
      </c>
      <c r="H244" s="212">
        <f>ROUND(SUM(I244:I245),4)</f>
        <v>0</v>
      </c>
      <c r="I244" s="85">
        <f>ROUND(IF(NOT(_xlfn.ISFORMULA(J244)),J244/$G$244,0),4)</f>
        <v>0</v>
      </c>
      <c r="J244" s="86">
        <f>ROUND(IF(NOT(_xlfn.ISFORMULA($I244)),$I244*$G$244,0),4)</f>
        <v>0</v>
      </c>
      <c r="K244" s="87">
        <f>ROUND(IFERROR(J244/$L$244,0),4)</f>
        <v>0</v>
      </c>
      <c r="L244" s="214">
        <f>ROUND(SUM(J244:J245),4)</f>
        <v>0</v>
      </c>
      <c r="M244" s="88"/>
      <c r="N244" s="88"/>
      <c r="O244" s="32"/>
      <c r="P244" s="32"/>
      <c r="Q244" s="32"/>
      <c r="R244" s="32"/>
      <c r="S244" s="89"/>
      <c r="T244" s="196" t="str">
        <f ca="1">IF(D244="","",DATE(YEAR(TODAY()),MONTH(DATEVALUE(D244&amp;"1")),1))</f>
        <v/>
      </c>
      <c r="U244" s="198" t="str">
        <f>IF(D244="","",EOMONTH(T244,0))</f>
        <v/>
      </c>
      <c r="V244" s="135"/>
      <c r="W244" s="137"/>
      <c r="X244" s="138"/>
      <c r="Y244" s="138"/>
      <c r="Z244" s="138"/>
      <c r="AA244" s="138"/>
      <c r="AB244" s="139"/>
      <c r="AC244" s="15"/>
    </row>
    <row r="245" spans="1:29" ht="14.25" thickBot="1">
      <c r="A245" s="228"/>
      <c r="B245" s="229"/>
      <c r="C245" s="230"/>
      <c r="D245" s="201"/>
      <c r="E245" s="203"/>
      <c r="F245" s="209"/>
      <c r="G245" s="211"/>
      <c r="H245" s="213"/>
      <c r="I245" s="93">
        <f>ROUND(IF(NOT(_xlfn.ISFORMULA(J245)),J245/$G$244,0),4)</f>
        <v>0</v>
      </c>
      <c r="J245" s="94">
        <f>ROUND(IF(NOT(_xlfn.ISFORMULA($I245)),$I245*$G$244,0),4)</f>
        <v>0</v>
      </c>
      <c r="K245" s="95">
        <f>ROUND(IFERROR(J245/$L$244,0),4)</f>
        <v>0</v>
      </c>
      <c r="L245" s="215"/>
      <c r="M245" s="96"/>
      <c r="N245" s="96"/>
      <c r="O245" s="97"/>
      <c r="P245" s="97"/>
      <c r="Q245" s="97"/>
      <c r="R245" s="97"/>
      <c r="S245" s="98"/>
      <c r="T245" s="197"/>
      <c r="U245" s="199"/>
      <c r="V245" s="135"/>
      <c r="W245" s="137"/>
      <c r="X245" s="138"/>
      <c r="Y245" s="138"/>
      <c r="Z245" s="138"/>
      <c r="AA245" s="138"/>
      <c r="AB245" s="139"/>
      <c r="AC245" s="15"/>
    </row>
    <row r="246" spans="1:29">
      <c r="A246" s="228"/>
      <c r="B246" s="229"/>
      <c r="C246" s="230"/>
      <c r="D246" s="200"/>
      <c r="E246" s="202"/>
      <c r="F246" s="208"/>
      <c r="G246" s="210">
        <f>ROUND((F246/9),4)</f>
        <v>0</v>
      </c>
      <c r="H246" s="212">
        <f>ROUND(SUM(I246:I247),4)</f>
        <v>0</v>
      </c>
      <c r="I246" s="85">
        <f>ROUND(IF(NOT(_xlfn.ISFORMULA(J246)),J246/$G$246,0),4)</f>
        <v>0</v>
      </c>
      <c r="J246" s="86">
        <f>ROUND(IF(NOT(_xlfn.ISFORMULA($I246)),$I246*$G$246,0),4)</f>
        <v>0</v>
      </c>
      <c r="K246" s="87">
        <f>ROUND(IFERROR(J246/$L$246,0),4)</f>
        <v>0</v>
      </c>
      <c r="L246" s="214">
        <f>ROUND(SUM(J246:J247),4)</f>
        <v>0</v>
      </c>
      <c r="M246" s="88"/>
      <c r="N246" s="88"/>
      <c r="O246" s="32"/>
      <c r="P246" s="32"/>
      <c r="Q246" s="32"/>
      <c r="R246" s="32"/>
      <c r="S246" s="89"/>
      <c r="T246" s="196" t="str">
        <f ca="1">IF(D246="","",DATE(YEAR(TODAY()),MONTH(DATEVALUE(D246&amp;"1")),1))</f>
        <v/>
      </c>
      <c r="U246" s="198" t="str">
        <f>IF(D246="","",EOMONTH(T246,0))</f>
        <v/>
      </c>
      <c r="V246" s="135"/>
      <c r="W246" s="137"/>
      <c r="X246" s="138"/>
      <c r="Y246" s="138"/>
      <c r="Z246" s="138"/>
      <c r="AA246" s="138"/>
      <c r="AB246" s="139"/>
      <c r="AC246" s="15"/>
    </row>
    <row r="247" spans="1:29" ht="14.25" thickBot="1">
      <c r="A247" s="228"/>
      <c r="B247" s="229"/>
      <c r="C247" s="230"/>
      <c r="D247" s="201"/>
      <c r="E247" s="203"/>
      <c r="F247" s="209"/>
      <c r="G247" s="211"/>
      <c r="H247" s="213"/>
      <c r="I247" s="93">
        <f>ROUND(IF(NOT(_xlfn.ISFORMULA(J247)),J247/$G$246,0),4)</f>
        <v>0</v>
      </c>
      <c r="J247" s="94">
        <f>ROUND(IF(NOT(_xlfn.ISFORMULA($I247)),$I247*$G$246,0),4)</f>
        <v>0</v>
      </c>
      <c r="K247" s="95">
        <f>ROUND(IFERROR(J247/$L$246,0),4)</f>
        <v>0</v>
      </c>
      <c r="L247" s="215"/>
      <c r="M247" s="96"/>
      <c r="N247" s="96"/>
      <c r="O247" s="97"/>
      <c r="P247" s="97"/>
      <c r="Q247" s="97"/>
      <c r="R247" s="97"/>
      <c r="S247" s="98"/>
      <c r="T247" s="197"/>
      <c r="U247" s="199"/>
      <c r="V247" s="135"/>
      <c r="W247" s="137"/>
      <c r="X247" s="138"/>
      <c r="Y247" s="138"/>
      <c r="Z247" s="138"/>
      <c r="AA247" s="138"/>
      <c r="AB247" s="139"/>
      <c r="AC247" s="15"/>
    </row>
    <row r="248" spans="1:29">
      <c r="A248" s="228"/>
      <c r="B248" s="229"/>
      <c r="C248" s="230"/>
      <c r="D248" s="200"/>
      <c r="E248" s="202"/>
      <c r="F248" s="208"/>
      <c r="G248" s="210">
        <f>ROUND((F248/9),4)</f>
        <v>0</v>
      </c>
      <c r="H248" s="212">
        <f>ROUND(SUM(I248:I249),4)</f>
        <v>0</v>
      </c>
      <c r="I248" s="85">
        <f>ROUND(IF(NOT(_xlfn.ISFORMULA(J248)),J248/$G$248,0),4)</f>
        <v>0</v>
      </c>
      <c r="J248" s="86">
        <f>ROUND(IF(NOT(_xlfn.ISFORMULA($I248)),$I248*$G$248,0),4)</f>
        <v>0</v>
      </c>
      <c r="K248" s="87">
        <f>ROUND(IFERROR(J248/$L$248,0),4)</f>
        <v>0</v>
      </c>
      <c r="L248" s="214">
        <f>ROUND(SUM(J248:J249),4)</f>
        <v>0</v>
      </c>
      <c r="M248" s="88"/>
      <c r="N248" s="88"/>
      <c r="O248" s="32"/>
      <c r="P248" s="32"/>
      <c r="Q248" s="32"/>
      <c r="R248" s="32"/>
      <c r="S248" s="89"/>
      <c r="T248" s="196" t="str">
        <f ca="1">IF(D248="","",DATE(YEAR(TODAY()),MONTH(DATEVALUE(D248&amp;"1")),1))</f>
        <v/>
      </c>
      <c r="U248" s="198" t="str">
        <f>IF(D248="","",EOMONTH(T248,0))</f>
        <v/>
      </c>
      <c r="V248" s="135"/>
      <c r="W248" s="137"/>
      <c r="X248" s="138"/>
      <c r="Y248" s="138"/>
      <c r="Z248" s="138"/>
      <c r="AA248" s="138"/>
      <c r="AB248" s="139"/>
      <c r="AC248" s="15"/>
    </row>
    <row r="249" spans="1:29" ht="14.25" thickBot="1">
      <c r="A249" s="228"/>
      <c r="B249" s="229"/>
      <c r="C249" s="230"/>
      <c r="D249" s="201"/>
      <c r="E249" s="203"/>
      <c r="F249" s="209"/>
      <c r="G249" s="211"/>
      <c r="H249" s="213"/>
      <c r="I249" s="93">
        <f>ROUND(IF(NOT(_xlfn.ISFORMULA(J249)),J249/$G$248,0),4)</f>
        <v>0</v>
      </c>
      <c r="J249" s="94">
        <f>ROUND(IF(NOT(_xlfn.ISFORMULA($I249)),$I249*$G$248,0),4)</f>
        <v>0</v>
      </c>
      <c r="K249" s="95">
        <f>ROUND(IFERROR(J249/$L$248,0),4)</f>
        <v>0</v>
      </c>
      <c r="L249" s="215"/>
      <c r="M249" s="96"/>
      <c r="N249" s="96"/>
      <c r="O249" s="97"/>
      <c r="P249" s="97"/>
      <c r="Q249" s="97"/>
      <c r="R249" s="97"/>
      <c r="S249" s="98"/>
      <c r="T249" s="197"/>
      <c r="U249" s="199"/>
      <c r="V249" s="135"/>
      <c r="W249" s="137"/>
      <c r="X249" s="138"/>
      <c r="Y249" s="138"/>
      <c r="Z249" s="138"/>
      <c r="AA249" s="138"/>
      <c r="AB249" s="139"/>
      <c r="AC249" s="15"/>
    </row>
    <row r="250" spans="1:29">
      <c r="A250" s="228"/>
      <c r="B250" s="229"/>
      <c r="C250" s="230"/>
      <c r="D250" s="200"/>
      <c r="E250" s="202"/>
      <c r="F250" s="208"/>
      <c r="G250" s="210">
        <f>ROUND((F250/9),4)</f>
        <v>0</v>
      </c>
      <c r="H250" s="212">
        <f>ROUND(SUM(I250:I251),4)</f>
        <v>0</v>
      </c>
      <c r="I250" s="85">
        <f>ROUND(IF(NOT(_xlfn.ISFORMULA(J250)),J250/$G$250,0),4)</f>
        <v>0</v>
      </c>
      <c r="J250" s="86">
        <f>ROUND(IF(NOT(_xlfn.ISFORMULA($I250)),$I250*$G$250,0),4)</f>
        <v>0</v>
      </c>
      <c r="K250" s="87">
        <f>ROUND(IFERROR(J250/$L$250,0),4)</f>
        <v>0</v>
      </c>
      <c r="L250" s="214">
        <f>ROUND(SUM(J250:J251),4)</f>
        <v>0</v>
      </c>
      <c r="M250" s="88"/>
      <c r="N250" s="88"/>
      <c r="O250" s="32"/>
      <c r="P250" s="32"/>
      <c r="Q250" s="32"/>
      <c r="R250" s="32"/>
      <c r="S250" s="89"/>
      <c r="T250" s="196" t="str">
        <f ca="1">IF(D250="","",DATE(YEAR(TODAY()),MONTH(DATEVALUE(D250&amp;"1")),1))</f>
        <v/>
      </c>
      <c r="U250" s="198" t="str">
        <f>IF(D250="","",EOMONTH(T250,0))</f>
        <v/>
      </c>
      <c r="V250" s="135"/>
      <c r="W250" s="137"/>
      <c r="X250" s="138"/>
      <c r="Y250" s="138"/>
      <c r="Z250" s="138"/>
      <c r="AA250" s="138"/>
      <c r="AB250" s="139"/>
      <c r="AC250" s="15"/>
    </row>
    <row r="251" spans="1:29" ht="14.25" thickBot="1">
      <c r="A251" s="228"/>
      <c r="B251" s="229"/>
      <c r="C251" s="230"/>
      <c r="D251" s="201"/>
      <c r="E251" s="203"/>
      <c r="F251" s="209"/>
      <c r="G251" s="211"/>
      <c r="H251" s="213"/>
      <c r="I251" s="93">
        <f>ROUND(IF(NOT(_xlfn.ISFORMULA(J251)),J251/$G$250,0),4)</f>
        <v>0</v>
      </c>
      <c r="J251" s="94">
        <f>ROUND(IF(NOT(_xlfn.ISFORMULA($I251)),$I251*$G$250,0),4)</f>
        <v>0</v>
      </c>
      <c r="K251" s="95">
        <f>ROUND(IFERROR(J251/$L$250,0),4)</f>
        <v>0</v>
      </c>
      <c r="L251" s="215"/>
      <c r="M251" s="96"/>
      <c r="N251" s="96"/>
      <c r="O251" s="97"/>
      <c r="P251" s="97"/>
      <c r="Q251" s="97"/>
      <c r="R251" s="97"/>
      <c r="S251" s="98"/>
      <c r="T251" s="197"/>
      <c r="U251" s="199"/>
      <c r="V251" s="135"/>
      <c r="W251" s="137"/>
      <c r="X251" s="138"/>
      <c r="Y251" s="138"/>
      <c r="Z251" s="138"/>
      <c r="AA251" s="138"/>
      <c r="AB251" s="139"/>
      <c r="AC251" s="15"/>
    </row>
    <row r="252" spans="1:29">
      <c r="A252" s="228"/>
      <c r="B252" s="229"/>
      <c r="C252" s="230"/>
      <c r="D252" s="200"/>
      <c r="E252" s="202"/>
      <c r="F252" s="208"/>
      <c r="G252" s="210">
        <f>ROUND((F252/9),4)</f>
        <v>0</v>
      </c>
      <c r="H252" s="212">
        <f>ROUND(SUM(I252:I253),4)</f>
        <v>0</v>
      </c>
      <c r="I252" s="85">
        <f>ROUND(IF(NOT(_xlfn.ISFORMULA(J252)),J252/$G$252,0),4)</f>
        <v>0</v>
      </c>
      <c r="J252" s="86">
        <f>ROUND(IF(NOT(_xlfn.ISFORMULA($I252)),$I252*$G$252,0),4)</f>
        <v>0</v>
      </c>
      <c r="K252" s="87">
        <f>ROUND(IFERROR(J252/$L$252,0),4)</f>
        <v>0</v>
      </c>
      <c r="L252" s="214">
        <f>ROUND(SUM(J252:J253),4)</f>
        <v>0</v>
      </c>
      <c r="M252" s="88"/>
      <c r="N252" s="88"/>
      <c r="O252" s="32"/>
      <c r="P252" s="32"/>
      <c r="Q252" s="32"/>
      <c r="R252" s="32"/>
      <c r="S252" s="89"/>
      <c r="T252" s="196" t="str">
        <f ca="1">IF(D252="","",DATE(YEAR(TODAY()),MONTH(DATEVALUE(D252&amp;"1")),1))</f>
        <v/>
      </c>
      <c r="U252" s="198" t="str">
        <f>IF(D252="","",EOMONTH(T252,0))</f>
        <v/>
      </c>
      <c r="V252" s="135"/>
      <c r="W252" s="137"/>
      <c r="X252" s="138"/>
      <c r="Y252" s="138"/>
      <c r="Z252" s="138"/>
      <c r="AA252" s="138"/>
      <c r="AB252" s="139"/>
      <c r="AC252" s="15"/>
    </row>
    <row r="253" spans="1:29" ht="14.25" thickBot="1">
      <c r="A253" s="228"/>
      <c r="B253" s="229"/>
      <c r="C253" s="230"/>
      <c r="D253" s="201"/>
      <c r="E253" s="203"/>
      <c r="F253" s="209"/>
      <c r="G253" s="211"/>
      <c r="H253" s="213"/>
      <c r="I253" s="93">
        <f>ROUND(IF(NOT(_xlfn.ISFORMULA(J253)),J253/$G$252,0),4)</f>
        <v>0</v>
      </c>
      <c r="J253" s="94">
        <f>ROUND(IF(NOT(_xlfn.ISFORMULA($I253)),$I253*$G$252,0),4)</f>
        <v>0</v>
      </c>
      <c r="K253" s="95">
        <f>ROUND(IFERROR(J253/$L$252,0),4)</f>
        <v>0</v>
      </c>
      <c r="L253" s="215"/>
      <c r="M253" s="96"/>
      <c r="N253" s="96"/>
      <c r="O253" s="97"/>
      <c r="P253" s="97"/>
      <c r="Q253" s="97"/>
      <c r="R253" s="97"/>
      <c r="S253" s="98"/>
      <c r="T253" s="197"/>
      <c r="U253" s="199"/>
      <c r="V253" s="135"/>
      <c r="W253" s="137"/>
      <c r="X253" s="138"/>
      <c r="Y253" s="138"/>
      <c r="Z253" s="138"/>
      <c r="AA253" s="138"/>
      <c r="AB253" s="139"/>
      <c r="AC253" s="15"/>
    </row>
    <row r="254" spans="1:29">
      <c r="A254" s="228"/>
      <c r="B254" s="229"/>
      <c r="C254" s="230"/>
      <c r="D254" s="200"/>
      <c r="E254" s="202"/>
      <c r="F254" s="208"/>
      <c r="G254" s="210">
        <f>ROUND((F254/9),4)</f>
        <v>0</v>
      </c>
      <c r="H254" s="212">
        <f>ROUND(SUM(I254:I255),4)</f>
        <v>0</v>
      </c>
      <c r="I254" s="85">
        <f>ROUND(IF(NOT(_xlfn.ISFORMULA(J254)),J254/$G$254,0),4)</f>
        <v>0</v>
      </c>
      <c r="J254" s="86">
        <f>ROUND(IF(NOT(_xlfn.ISFORMULA($I254)),$I254*$G$254,0),4)</f>
        <v>0</v>
      </c>
      <c r="K254" s="87">
        <f>ROUND(IFERROR(J254/$L$254,0),4)</f>
        <v>0</v>
      </c>
      <c r="L254" s="214">
        <f>ROUND(SUM(J254:J255),4)</f>
        <v>0</v>
      </c>
      <c r="M254" s="88"/>
      <c r="N254" s="88"/>
      <c r="O254" s="32"/>
      <c r="P254" s="32"/>
      <c r="Q254" s="32"/>
      <c r="R254" s="32"/>
      <c r="S254" s="89"/>
      <c r="T254" s="196" t="str">
        <f ca="1">IF(D254="","",DATE(YEAR(TODAY()),MONTH(DATEVALUE(D254&amp;"1")),1))</f>
        <v/>
      </c>
      <c r="U254" s="198" t="str">
        <f>IF(D254="","",EOMONTH(T254,0))</f>
        <v/>
      </c>
      <c r="V254" s="135"/>
      <c r="W254" s="137"/>
      <c r="X254" s="138"/>
      <c r="Y254" s="138"/>
      <c r="Z254" s="138"/>
      <c r="AA254" s="138"/>
      <c r="AB254" s="139"/>
      <c r="AC254" s="15"/>
    </row>
    <row r="255" spans="1:29" ht="14.25" thickBot="1">
      <c r="A255" s="228"/>
      <c r="B255" s="229"/>
      <c r="C255" s="230"/>
      <c r="D255" s="201"/>
      <c r="E255" s="203"/>
      <c r="F255" s="209"/>
      <c r="G255" s="211"/>
      <c r="H255" s="213"/>
      <c r="I255" s="93">
        <f>ROUND(IF(NOT(_xlfn.ISFORMULA(J255)),J255/$G$254,0),4)</f>
        <v>0</v>
      </c>
      <c r="J255" s="94">
        <f>ROUND(IF(NOT(_xlfn.ISFORMULA($I255)),$I255*$G$254,0),4)</f>
        <v>0</v>
      </c>
      <c r="K255" s="95">
        <f>ROUND(IFERROR(J255/$L$254,0),4)</f>
        <v>0</v>
      </c>
      <c r="L255" s="215"/>
      <c r="M255" s="96"/>
      <c r="N255" s="96"/>
      <c r="O255" s="97"/>
      <c r="P255" s="97"/>
      <c r="Q255" s="97"/>
      <c r="R255" s="97"/>
      <c r="S255" s="98"/>
      <c r="T255" s="197"/>
      <c r="U255" s="199"/>
      <c r="V255" s="135"/>
      <c r="W255" s="137"/>
      <c r="X255" s="138"/>
      <c r="Y255" s="138"/>
      <c r="Z255" s="138"/>
      <c r="AA255" s="138"/>
      <c r="AB255" s="139"/>
      <c r="AC255" s="15"/>
    </row>
    <row r="256" spans="1:29" s="51" customFormat="1" ht="14.25" thickBot="1">
      <c r="A256" s="126"/>
      <c r="B256" s="127"/>
      <c r="C256" s="127"/>
      <c r="D256" s="99"/>
      <c r="E256" s="99"/>
      <c r="F256" s="99"/>
      <c r="G256" s="99" t="s">
        <v>87</v>
      </c>
      <c r="H256" s="100">
        <f>SUM(H244:H255)</f>
        <v>0</v>
      </c>
      <c r="I256" s="100">
        <f>SUM(I244:I255)</f>
        <v>0</v>
      </c>
      <c r="J256" s="101">
        <f>SUM(J244:J255)</f>
        <v>0</v>
      </c>
      <c r="K256" s="100"/>
      <c r="L256" s="102">
        <f>SUM(L244:L255)</f>
        <v>0</v>
      </c>
      <c r="M256" s="103"/>
      <c r="N256" s="103"/>
      <c r="O256" s="104"/>
      <c r="P256" s="104"/>
      <c r="Q256" s="104"/>
      <c r="R256" s="104"/>
      <c r="S256" s="105"/>
      <c r="T256" s="105"/>
      <c r="U256" s="120"/>
      <c r="V256" s="135"/>
      <c r="W256" s="137"/>
      <c r="X256" s="138"/>
      <c r="Y256" s="138"/>
      <c r="Z256" s="138"/>
      <c r="AA256" s="138"/>
      <c r="AB256" s="139"/>
    </row>
    <row r="257" spans="1:29">
      <c r="A257" s="228"/>
      <c r="B257" s="229"/>
      <c r="C257" s="230"/>
      <c r="D257" s="200"/>
      <c r="E257" s="202"/>
      <c r="F257" s="208"/>
      <c r="G257" s="210">
        <f>ROUND((F257/9),4)</f>
        <v>0</v>
      </c>
      <c r="H257" s="212">
        <f>ROUND(SUM(I257:I258),4)</f>
        <v>0</v>
      </c>
      <c r="I257" s="85">
        <f>ROUND(IF(NOT(_xlfn.ISFORMULA(J257)),J257/$G$257,0),4)</f>
        <v>0</v>
      </c>
      <c r="J257" s="86">
        <f>ROUND(IF(NOT(_xlfn.ISFORMULA($I257)),$I257*$G$257,0),4)</f>
        <v>0</v>
      </c>
      <c r="K257" s="87">
        <f>ROUND(IFERROR(J257/$L$257,0),4)</f>
        <v>0</v>
      </c>
      <c r="L257" s="214">
        <f>ROUND(SUM(J257:J258),4)</f>
        <v>0</v>
      </c>
      <c r="M257" s="88"/>
      <c r="N257" s="88"/>
      <c r="O257" s="32"/>
      <c r="P257" s="32"/>
      <c r="Q257" s="32"/>
      <c r="R257" s="32"/>
      <c r="S257" s="89"/>
      <c r="T257" s="196" t="str">
        <f ca="1">IF(D257="","",DATE(YEAR(TODAY()),MONTH(DATEVALUE(D257&amp;"1")),1))</f>
        <v/>
      </c>
      <c r="U257" s="198" t="str">
        <f>IF(D257="","",EOMONTH(T257,0))</f>
        <v/>
      </c>
      <c r="V257" s="135"/>
      <c r="W257" s="137"/>
      <c r="X257" s="138"/>
      <c r="Y257" s="138"/>
      <c r="Z257" s="138"/>
      <c r="AA257" s="138"/>
      <c r="AB257" s="139"/>
      <c r="AC257" s="15"/>
    </row>
    <row r="258" spans="1:29" ht="14.25" thickBot="1">
      <c r="A258" s="228"/>
      <c r="B258" s="229"/>
      <c r="C258" s="230"/>
      <c r="D258" s="201"/>
      <c r="E258" s="203"/>
      <c r="F258" s="209"/>
      <c r="G258" s="211"/>
      <c r="H258" s="213"/>
      <c r="I258" s="93">
        <f>ROUND(IF(NOT(_xlfn.ISFORMULA(J258)),J258/$G$257,0),4)</f>
        <v>0</v>
      </c>
      <c r="J258" s="94">
        <f>ROUND(IF(NOT(_xlfn.ISFORMULA($I258)),$I258*$G$257,0),4)</f>
        <v>0</v>
      </c>
      <c r="K258" s="95">
        <f>ROUND(IFERROR(J258/$L$257,0),4)</f>
        <v>0</v>
      </c>
      <c r="L258" s="215"/>
      <c r="M258" s="96"/>
      <c r="N258" s="96"/>
      <c r="O258" s="97"/>
      <c r="P258" s="97"/>
      <c r="Q258" s="97"/>
      <c r="R258" s="97"/>
      <c r="S258" s="98"/>
      <c r="T258" s="197"/>
      <c r="U258" s="199"/>
      <c r="V258" s="135"/>
      <c r="W258" s="137"/>
      <c r="X258" s="138"/>
      <c r="Y258" s="138"/>
      <c r="Z258" s="138"/>
      <c r="AA258" s="138"/>
      <c r="AB258" s="139"/>
      <c r="AC258" s="15"/>
    </row>
    <row r="259" spans="1:29">
      <c r="A259" s="228"/>
      <c r="B259" s="229"/>
      <c r="C259" s="230"/>
      <c r="D259" s="200"/>
      <c r="E259" s="202"/>
      <c r="F259" s="208"/>
      <c r="G259" s="210">
        <f>ROUND((F259/9),4)</f>
        <v>0</v>
      </c>
      <c r="H259" s="212">
        <f>ROUND(SUM(I259:I260),4)</f>
        <v>0</v>
      </c>
      <c r="I259" s="85">
        <f>ROUND(IF(NOT(_xlfn.ISFORMULA(J259)),J259/$G$259,0),4)</f>
        <v>0</v>
      </c>
      <c r="J259" s="86">
        <f>ROUND(IF(NOT(_xlfn.ISFORMULA($I259)),$I259*$G$259,0),4)</f>
        <v>0</v>
      </c>
      <c r="K259" s="87">
        <f>ROUND(IFERROR(J259/$L$259,0),4)</f>
        <v>0</v>
      </c>
      <c r="L259" s="214">
        <f>ROUND(SUM(J259:J260),4)</f>
        <v>0</v>
      </c>
      <c r="M259" s="88"/>
      <c r="N259" s="88"/>
      <c r="O259" s="32"/>
      <c r="P259" s="32"/>
      <c r="Q259" s="32"/>
      <c r="R259" s="32"/>
      <c r="S259" s="89"/>
      <c r="T259" s="196" t="str">
        <f ca="1">IF(D259="","",DATE(YEAR(TODAY()),MONTH(DATEVALUE(D259&amp;"1")),1))</f>
        <v/>
      </c>
      <c r="U259" s="198" t="str">
        <f>IF(D259="","",EOMONTH(T259,0))</f>
        <v/>
      </c>
      <c r="V259" s="135"/>
      <c r="W259" s="137"/>
      <c r="X259" s="138"/>
      <c r="Y259" s="138"/>
      <c r="Z259" s="138"/>
      <c r="AA259" s="138"/>
      <c r="AB259" s="139"/>
      <c r="AC259" s="15"/>
    </row>
    <row r="260" spans="1:29" ht="14.25" thickBot="1">
      <c r="A260" s="228"/>
      <c r="B260" s="229"/>
      <c r="C260" s="230"/>
      <c r="D260" s="201"/>
      <c r="E260" s="203"/>
      <c r="F260" s="209"/>
      <c r="G260" s="211"/>
      <c r="H260" s="213"/>
      <c r="I260" s="93">
        <f>ROUND(IF(NOT(_xlfn.ISFORMULA(J260)),J260/$G$259,0),4)</f>
        <v>0</v>
      </c>
      <c r="J260" s="94">
        <f>ROUND(IF(NOT(_xlfn.ISFORMULA($I260)),$I260*$G$259,0),4)</f>
        <v>0</v>
      </c>
      <c r="K260" s="95">
        <f>ROUND(IFERROR(J260/$L$259,0),4)</f>
        <v>0</v>
      </c>
      <c r="L260" s="215"/>
      <c r="M260" s="96"/>
      <c r="N260" s="96"/>
      <c r="O260" s="97"/>
      <c r="P260" s="97"/>
      <c r="Q260" s="97"/>
      <c r="R260" s="97"/>
      <c r="S260" s="98"/>
      <c r="T260" s="197"/>
      <c r="U260" s="199"/>
      <c r="V260" s="135"/>
      <c r="W260" s="137"/>
      <c r="X260" s="138"/>
      <c r="Y260" s="138"/>
      <c r="Z260" s="138"/>
      <c r="AA260" s="138"/>
      <c r="AB260" s="139"/>
      <c r="AC260" s="15"/>
    </row>
    <row r="261" spans="1:29">
      <c r="A261" s="228"/>
      <c r="B261" s="229"/>
      <c r="C261" s="230"/>
      <c r="D261" s="200"/>
      <c r="E261" s="202"/>
      <c r="F261" s="208"/>
      <c r="G261" s="210">
        <f>ROUND((F261/9),4)</f>
        <v>0</v>
      </c>
      <c r="H261" s="212">
        <f>ROUND(SUM(I261:I262),4)</f>
        <v>0</v>
      </c>
      <c r="I261" s="85">
        <f>ROUND(IF(NOT(_xlfn.ISFORMULA(J261)),J261/$G$261,0),4)</f>
        <v>0</v>
      </c>
      <c r="J261" s="86">
        <f>ROUND(IF(NOT(_xlfn.ISFORMULA($I261)),$I261*$G$261,0),4)</f>
        <v>0</v>
      </c>
      <c r="K261" s="87">
        <f>ROUND(IFERROR(J261/$L$261,0),4)</f>
        <v>0</v>
      </c>
      <c r="L261" s="214">
        <f>ROUND(SUM(J261:J262),4)</f>
        <v>0</v>
      </c>
      <c r="M261" s="88"/>
      <c r="N261" s="88"/>
      <c r="O261" s="32"/>
      <c r="P261" s="32"/>
      <c r="Q261" s="32"/>
      <c r="R261" s="32"/>
      <c r="S261" s="89"/>
      <c r="T261" s="196" t="str">
        <f ca="1">IF(D261="","",DATE(YEAR(TODAY()),MONTH(DATEVALUE(D261&amp;"1")),1))</f>
        <v/>
      </c>
      <c r="U261" s="198" t="str">
        <f>IF(D261="","",EOMONTH(T261,0))</f>
        <v/>
      </c>
      <c r="V261" s="135"/>
      <c r="W261" s="137"/>
      <c r="X261" s="138"/>
      <c r="Y261" s="138"/>
      <c r="Z261" s="138"/>
      <c r="AA261" s="138"/>
      <c r="AB261" s="139"/>
      <c r="AC261" s="15"/>
    </row>
    <row r="262" spans="1:29" ht="14.25" thickBot="1">
      <c r="A262" s="228"/>
      <c r="B262" s="229"/>
      <c r="C262" s="230"/>
      <c r="D262" s="201"/>
      <c r="E262" s="203"/>
      <c r="F262" s="209"/>
      <c r="G262" s="211"/>
      <c r="H262" s="213"/>
      <c r="I262" s="93">
        <f>ROUND(IF(NOT(_xlfn.ISFORMULA(J262)),J262/$G$261,0),4)</f>
        <v>0</v>
      </c>
      <c r="J262" s="94">
        <f>ROUND(IF(NOT(_xlfn.ISFORMULA($I262)),$I262*$G$261,0),4)</f>
        <v>0</v>
      </c>
      <c r="K262" s="95">
        <f>ROUND(IFERROR(J262/$L$261,0),4)</f>
        <v>0</v>
      </c>
      <c r="L262" s="215"/>
      <c r="M262" s="96"/>
      <c r="N262" s="96"/>
      <c r="O262" s="97"/>
      <c r="P262" s="97"/>
      <c r="Q262" s="97"/>
      <c r="R262" s="97"/>
      <c r="S262" s="98"/>
      <c r="T262" s="197"/>
      <c r="U262" s="199"/>
      <c r="V262" s="135"/>
      <c r="W262" s="137"/>
      <c r="X262" s="138"/>
      <c r="Y262" s="138"/>
      <c r="Z262" s="138"/>
      <c r="AA262" s="138"/>
      <c r="AB262" s="139"/>
      <c r="AC262" s="15"/>
    </row>
    <row r="263" spans="1:29">
      <c r="A263" s="228"/>
      <c r="B263" s="229"/>
      <c r="C263" s="230"/>
      <c r="D263" s="200"/>
      <c r="E263" s="202"/>
      <c r="F263" s="208"/>
      <c r="G263" s="210">
        <f>ROUND((F263/9),4)</f>
        <v>0</v>
      </c>
      <c r="H263" s="212">
        <f>ROUND(SUM(I263:I264),4)</f>
        <v>0</v>
      </c>
      <c r="I263" s="85">
        <f>ROUND(IF(NOT(_xlfn.ISFORMULA(J263)),J263/$G$263,0),4)</f>
        <v>0</v>
      </c>
      <c r="J263" s="86">
        <f>ROUND(IF(NOT(_xlfn.ISFORMULA($I263)),$I263*$G$263,0),4)</f>
        <v>0</v>
      </c>
      <c r="K263" s="87">
        <f>ROUND(IFERROR(J263/$L$263,0),4)</f>
        <v>0</v>
      </c>
      <c r="L263" s="214">
        <f>ROUND(SUM(J263:J264),4)</f>
        <v>0</v>
      </c>
      <c r="M263" s="88"/>
      <c r="N263" s="88"/>
      <c r="O263" s="32"/>
      <c r="P263" s="32"/>
      <c r="Q263" s="32"/>
      <c r="R263" s="32"/>
      <c r="S263" s="89"/>
      <c r="T263" s="196" t="str">
        <f ca="1">IF(D263="","",DATE(YEAR(TODAY()),MONTH(DATEVALUE(D263&amp;"1")),1))</f>
        <v/>
      </c>
      <c r="U263" s="198" t="str">
        <f>IF(D263="","",EOMONTH(T263,0))</f>
        <v/>
      </c>
      <c r="V263" s="135"/>
      <c r="W263" s="137"/>
      <c r="X263" s="138"/>
      <c r="Y263" s="138"/>
      <c r="Z263" s="138"/>
      <c r="AA263" s="138"/>
      <c r="AB263" s="139"/>
      <c r="AC263" s="15"/>
    </row>
    <row r="264" spans="1:29" ht="14.25" thickBot="1">
      <c r="A264" s="228"/>
      <c r="B264" s="229"/>
      <c r="C264" s="230"/>
      <c r="D264" s="201"/>
      <c r="E264" s="203"/>
      <c r="F264" s="209"/>
      <c r="G264" s="211"/>
      <c r="H264" s="213"/>
      <c r="I264" s="93">
        <f>ROUND(IF(NOT(_xlfn.ISFORMULA(J264)),J264/$G$263,0),4)</f>
        <v>0</v>
      </c>
      <c r="J264" s="94">
        <f>ROUND(IF(NOT(_xlfn.ISFORMULA($I264)),$I264*$G$263,0),4)</f>
        <v>0</v>
      </c>
      <c r="K264" s="95">
        <f>ROUND(IFERROR(J264/$L$263,0),4)</f>
        <v>0</v>
      </c>
      <c r="L264" s="215"/>
      <c r="M264" s="96"/>
      <c r="N264" s="96"/>
      <c r="O264" s="97"/>
      <c r="P264" s="97"/>
      <c r="Q264" s="97"/>
      <c r="R264" s="97"/>
      <c r="S264" s="98"/>
      <c r="T264" s="197"/>
      <c r="U264" s="199"/>
      <c r="V264" s="135"/>
      <c r="W264" s="137"/>
      <c r="X264" s="138"/>
      <c r="Y264" s="138"/>
      <c r="Z264" s="138"/>
      <c r="AA264" s="138"/>
      <c r="AB264" s="139"/>
      <c r="AC264" s="15"/>
    </row>
    <row r="265" spans="1:29">
      <c r="A265" s="228"/>
      <c r="B265" s="229"/>
      <c r="C265" s="230"/>
      <c r="D265" s="200"/>
      <c r="E265" s="202"/>
      <c r="F265" s="208"/>
      <c r="G265" s="210">
        <f>ROUND((F265/9),4)</f>
        <v>0</v>
      </c>
      <c r="H265" s="212">
        <f>ROUND(SUM(I265:I266),4)</f>
        <v>0</v>
      </c>
      <c r="I265" s="85">
        <f>ROUND(IF(NOT(_xlfn.ISFORMULA(J265)),J265/$G$265,0),4)</f>
        <v>0</v>
      </c>
      <c r="J265" s="86">
        <f>ROUND(IF(NOT(_xlfn.ISFORMULA($I265)),$I265*$G$265,0),4)</f>
        <v>0</v>
      </c>
      <c r="K265" s="87">
        <f>ROUND(IFERROR(J265/$L$265,0),4)</f>
        <v>0</v>
      </c>
      <c r="L265" s="214">
        <f>ROUND(SUM(J265:J266),4)</f>
        <v>0</v>
      </c>
      <c r="M265" s="88"/>
      <c r="N265" s="88"/>
      <c r="O265" s="32"/>
      <c r="P265" s="32"/>
      <c r="Q265" s="32"/>
      <c r="R265" s="32"/>
      <c r="S265" s="89"/>
      <c r="T265" s="196" t="str">
        <f ca="1">IF(D265="","",DATE(YEAR(TODAY()),MONTH(DATEVALUE(D265&amp;"1")),1))</f>
        <v/>
      </c>
      <c r="U265" s="198" t="str">
        <f>IF(D265="","",EOMONTH(T265,0))</f>
        <v/>
      </c>
      <c r="V265" s="135"/>
      <c r="W265" s="137"/>
      <c r="X265" s="138"/>
      <c r="Y265" s="138"/>
      <c r="Z265" s="138"/>
      <c r="AA265" s="138"/>
      <c r="AB265" s="139"/>
      <c r="AC265" s="15"/>
    </row>
    <row r="266" spans="1:29" ht="14.25" thickBot="1">
      <c r="A266" s="228"/>
      <c r="B266" s="229"/>
      <c r="C266" s="230"/>
      <c r="D266" s="201"/>
      <c r="E266" s="203"/>
      <c r="F266" s="209"/>
      <c r="G266" s="211"/>
      <c r="H266" s="213"/>
      <c r="I266" s="93">
        <f>ROUND(IF(NOT(_xlfn.ISFORMULA(J266)),J266/$G$265,0),4)</f>
        <v>0</v>
      </c>
      <c r="J266" s="94">
        <f>ROUND(IF(NOT(_xlfn.ISFORMULA($I266)),$I266*$G$265,0),4)</f>
        <v>0</v>
      </c>
      <c r="K266" s="95">
        <f>ROUND(IFERROR(J266/$L$265,0),4)</f>
        <v>0</v>
      </c>
      <c r="L266" s="215"/>
      <c r="M266" s="96"/>
      <c r="N266" s="96"/>
      <c r="O266" s="97"/>
      <c r="P266" s="97"/>
      <c r="Q266" s="97"/>
      <c r="R266" s="97"/>
      <c r="S266" s="98"/>
      <c r="T266" s="197"/>
      <c r="U266" s="199"/>
      <c r="V266" s="135"/>
      <c r="W266" s="137"/>
      <c r="X266" s="138"/>
      <c r="Y266" s="138"/>
      <c r="Z266" s="138"/>
      <c r="AA266" s="138"/>
      <c r="AB266" s="139"/>
      <c r="AC266" s="15"/>
    </row>
    <row r="267" spans="1:29">
      <c r="A267" s="228"/>
      <c r="B267" s="229"/>
      <c r="C267" s="230"/>
      <c r="D267" s="200"/>
      <c r="E267" s="202"/>
      <c r="F267" s="208"/>
      <c r="G267" s="210">
        <f>ROUND((F267/9),4)</f>
        <v>0</v>
      </c>
      <c r="H267" s="212">
        <f>ROUND(SUM(I267:I268),4)</f>
        <v>0</v>
      </c>
      <c r="I267" s="85">
        <f>ROUND(IF(NOT(_xlfn.ISFORMULA(J267)),J267/$G$267,0),4)</f>
        <v>0</v>
      </c>
      <c r="J267" s="86">
        <f>ROUND(IF(NOT(_xlfn.ISFORMULA($I267)),$I267*$G$267,0),4)</f>
        <v>0</v>
      </c>
      <c r="K267" s="87">
        <f>ROUND(IFERROR(J267/$L$267,0),4)</f>
        <v>0</v>
      </c>
      <c r="L267" s="214">
        <f>ROUND(SUM(J267:J268),4)</f>
        <v>0</v>
      </c>
      <c r="M267" s="88"/>
      <c r="N267" s="88"/>
      <c r="O267" s="32"/>
      <c r="P267" s="32"/>
      <c r="Q267" s="32"/>
      <c r="R267" s="32"/>
      <c r="S267" s="89"/>
      <c r="T267" s="196" t="str">
        <f ca="1">IF(D267="","",DATE(YEAR(TODAY()),MONTH(DATEVALUE(D267&amp;"1")),1))</f>
        <v/>
      </c>
      <c r="U267" s="198" t="str">
        <f>IF(D267="","",EOMONTH(T267,0))</f>
        <v/>
      </c>
      <c r="V267" s="135"/>
      <c r="W267" s="137"/>
      <c r="X267" s="138"/>
      <c r="Y267" s="138"/>
      <c r="Z267" s="138"/>
      <c r="AA267" s="138"/>
      <c r="AB267" s="139"/>
      <c r="AC267" s="15"/>
    </row>
    <row r="268" spans="1:29" ht="14.25" thickBot="1">
      <c r="A268" s="228"/>
      <c r="B268" s="229"/>
      <c r="C268" s="230"/>
      <c r="D268" s="201"/>
      <c r="E268" s="203"/>
      <c r="F268" s="209"/>
      <c r="G268" s="211"/>
      <c r="H268" s="213"/>
      <c r="I268" s="93">
        <f>ROUND(IF(NOT(_xlfn.ISFORMULA(J268)),J268/$G$267,0),4)</f>
        <v>0</v>
      </c>
      <c r="J268" s="94">
        <f>ROUND(IF(NOT(_xlfn.ISFORMULA($I268)),$I268*$G$267,0),4)</f>
        <v>0</v>
      </c>
      <c r="K268" s="95">
        <f>ROUND(IFERROR(J268/$L$267,0),4)</f>
        <v>0</v>
      </c>
      <c r="L268" s="215"/>
      <c r="M268" s="96"/>
      <c r="N268" s="96"/>
      <c r="O268" s="97"/>
      <c r="P268" s="97"/>
      <c r="Q268" s="97"/>
      <c r="R268" s="97"/>
      <c r="S268" s="98"/>
      <c r="T268" s="197"/>
      <c r="U268" s="199"/>
      <c r="V268" s="135"/>
      <c r="W268" s="137"/>
      <c r="X268" s="138"/>
      <c r="Y268" s="138"/>
      <c r="Z268" s="138"/>
      <c r="AA268" s="138"/>
      <c r="AB268" s="139"/>
      <c r="AC268" s="15"/>
    </row>
    <row r="269" spans="1:29" s="51" customFormat="1" ht="14.25" thickBot="1">
      <c r="A269" s="126"/>
      <c r="B269" s="127"/>
      <c r="C269" s="127"/>
      <c r="D269" s="99"/>
      <c r="E269" s="99"/>
      <c r="F269" s="99"/>
      <c r="G269" s="99" t="s">
        <v>87</v>
      </c>
      <c r="H269" s="100">
        <f>SUM(H257:H268)</f>
        <v>0</v>
      </c>
      <c r="I269" s="100">
        <f>SUM(I257:I268)</f>
        <v>0</v>
      </c>
      <c r="J269" s="101">
        <f>SUM(J257:J268)</f>
        <v>0</v>
      </c>
      <c r="K269" s="100"/>
      <c r="L269" s="102">
        <f>SUM(L257:L268)</f>
        <v>0</v>
      </c>
      <c r="M269" s="103"/>
      <c r="N269" s="103"/>
      <c r="O269" s="104"/>
      <c r="P269" s="104"/>
      <c r="Q269" s="104"/>
      <c r="R269" s="104"/>
      <c r="S269" s="105"/>
      <c r="T269" s="105"/>
      <c r="U269" s="120"/>
      <c r="V269" s="135"/>
      <c r="W269" s="137"/>
      <c r="X269" s="138"/>
      <c r="Y269" s="138"/>
      <c r="Z269" s="138"/>
      <c r="AA269" s="138"/>
      <c r="AB269" s="139"/>
    </row>
    <row r="270" spans="1:29">
      <c r="A270" s="228"/>
      <c r="B270" s="229"/>
      <c r="C270" s="230"/>
      <c r="D270" s="200"/>
      <c r="E270" s="202"/>
      <c r="F270" s="208"/>
      <c r="G270" s="210">
        <f>ROUND((F270/9),4)</f>
        <v>0</v>
      </c>
      <c r="H270" s="212">
        <f>ROUND(SUM(I270:I271),4)</f>
        <v>0</v>
      </c>
      <c r="I270" s="85">
        <f>ROUND(IF(NOT(_xlfn.ISFORMULA(J270)),J270/$G$270,0),4)</f>
        <v>0</v>
      </c>
      <c r="J270" s="86">
        <f>ROUND(IF(NOT(_xlfn.ISFORMULA($I270)),$I270*$G$270,0),4)</f>
        <v>0</v>
      </c>
      <c r="K270" s="87">
        <f>ROUND(IFERROR(J270/$L$270,0),4)</f>
        <v>0</v>
      </c>
      <c r="L270" s="214">
        <f>ROUND(SUM(J270:J271),4)</f>
        <v>0</v>
      </c>
      <c r="M270" s="88"/>
      <c r="N270" s="88"/>
      <c r="O270" s="32"/>
      <c r="P270" s="32"/>
      <c r="Q270" s="32"/>
      <c r="R270" s="32"/>
      <c r="S270" s="89"/>
      <c r="T270" s="196" t="str">
        <f ca="1">IF(D270="","",DATE(YEAR(TODAY()),MONTH(DATEVALUE(D270&amp;"1")),1))</f>
        <v/>
      </c>
      <c r="U270" s="198" t="str">
        <f>IF(D270="","",EOMONTH(T270,0))</f>
        <v/>
      </c>
      <c r="V270" s="135"/>
      <c r="W270" s="137"/>
      <c r="X270" s="138"/>
      <c r="Y270" s="138"/>
      <c r="Z270" s="138"/>
      <c r="AA270" s="138"/>
      <c r="AB270" s="139"/>
      <c r="AC270" s="15"/>
    </row>
    <row r="271" spans="1:29" ht="14.25" thickBot="1">
      <c r="A271" s="228"/>
      <c r="B271" s="229"/>
      <c r="C271" s="230"/>
      <c r="D271" s="201"/>
      <c r="E271" s="203"/>
      <c r="F271" s="209"/>
      <c r="G271" s="211"/>
      <c r="H271" s="213"/>
      <c r="I271" s="93">
        <f>ROUND(IF(NOT(_xlfn.ISFORMULA(J271)),J271/$G$270,0),4)</f>
        <v>0</v>
      </c>
      <c r="J271" s="94">
        <f>ROUND(IF(NOT(_xlfn.ISFORMULA($I271)),$I271*$G$270,0),4)</f>
        <v>0</v>
      </c>
      <c r="K271" s="95">
        <f>ROUND(IFERROR(J271/$L$270,0),4)</f>
        <v>0</v>
      </c>
      <c r="L271" s="215"/>
      <c r="M271" s="96"/>
      <c r="N271" s="96"/>
      <c r="O271" s="97"/>
      <c r="P271" s="97"/>
      <c r="Q271" s="97"/>
      <c r="R271" s="97"/>
      <c r="S271" s="98"/>
      <c r="T271" s="197"/>
      <c r="U271" s="199"/>
      <c r="V271" s="135"/>
      <c r="W271" s="137"/>
      <c r="X271" s="138"/>
      <c r="Y271" s="138"/>
      <c r="Z271" s="138"/>
      <c r="AA271" s="138"/>
      <c r="AB271" s="139"/>
      <c r="AC271" s="15"/>
    </row>
    <row r="272" spans="1:29">
      <c r="A272" s="228"/>
      <c r="B272" s="229"/>
      <c r="C272" s="230"/>
      <c r="D272" s="200"/>
      <c r="E272" s="202"/>
      <c r="F272" s="208"/>
      <c r="G272" s="210">
        <f>ROUND((F272/9),4)</f>
        <v>0</v>
      </c>
      <c r="H272" s="212">
        <f>ROUND(SUM(I272:I273),4)</f>
        <v>0</v>
      </c>
      <c r="I272" s="85">
        <f>ROUND(IF(NOT(_xlfn.ISFORMULA(J272)),J272/$G$272,0),4)</f>
        <v>0</v>
      </c>
      <c r="J272" s="86">
        <f>ROUND(IF(NOT(_xlfn.ISFORMULA($I272)),$I272*$G$272,0),4)</f>
        <v>0</v>
      </c>
      <c r="K272" s="87">
        <f>ROUND(IFERROR(J272/$L$272,0),4)</f>
        <v>0</v>
      </c>
      <c r="L272" s="214">
        <f>ROUND(SUM(J272:J273),4)</f>
        <v>0</v>
      </c>
      <c r="M272" s="88"/>
      <c r="N272" s="88"/>
      <c r="O272" s="32"/>
      <c r="P272" s="32"/>
      <c r="Q272" s="32"/>
      <c r="R272" s="32"/>
      <c r="S272" s="89"/>
      <c r="T272" s="196" t="str">
        <f ca="1">IF(D272="","",DATE(YEAR(TODAY()),MONTH(DATEVALUE(D272&amp;"1")),1))</f>
        <v/>
      </c>
      <c r="U272" s="198" t="str">
        <f>IF(D272="","",EOMONTH(T272,0))</f>
        <v/>
      </c>
      <c r="V272" s="135"/>
      <c r="W272" s="137"/>
      <c r="X272" s="138"/>
      <c r="Y272" s="138"/>
      <c r="Z272" s="138"/>
      <c r="AA272" s="138"/>
      <c r="AB272" s="139"/>
      <c r="AC272" s="15"/>
    </row>
    <row r="273" spans="1:29" ht="14.25" thickBot="1">
      <c r="A273" s="228"/>
      <c r="B273" s="229"/>
      <c r="C273" s="230"/>
      <c r="D273" s="201"/>
      <c r="E273" s="203"/>
      <c r="F273" s="209"/>
      <c r="G273" s="211"/>
      <c r="H273" s="213"/>
      <c r="I273" s="93">
        <f>ROUND(IF(NOT(_xlfn.ISFORMULA(J273)),J273/$G$272,0),4)</f>
        <v>0</v>
      </c>
      <c r="J273" s="94">
        <f>ROUND(IF(NOT(_xlfn.ISFORMULA($I273)),$I273*$G$272,0),4)</f>
        <v>0</v>
      </c>
      <c r="K273" s="95">
        <f>ROUND(IFERROR(J273/$L$272,0),4)</f>
        <v>0</v>
      </c>
      <c r="L273" s="215"/>
      <c r="M273" s="96"/>
      <c r="N273" s="96"/>
      <c r="O273" s="97"/>
      <c r="P273" s="97"/>
      <c r="Q273" s="97"/>
      <c r="R273" s="97"/>
      <c r="S273" s="98"/>
      <c r="T273" s="197"/>
      <c r="U273" s="199"/>
      <c r="V273" s="135"/>
      <c r="W273" s="137"/>
      <c r="X273" s="138"/>
      <c r="Y273" s="138"/>
      <c r="Z273" s="138"/>
      <c r="AA273" s="138"/>
      <c r="AB273" s="139"/>
      <c r="AC273" s="15"/>
    </row>
    <row r="274" spans="1:29">
      <c r="A274" s="228"/>
      <c r="B274" s="229"/>
      <c r="C274" s="230"/>
      <c r="D274" s="200"/>
      <c r="E274" s="202"/>
      <c r="F274" s="208"/>
      <c r="G274" s="210">
        <f>ROUND((F274/9),4)</f>
        <v>0</v>
      </c>
      <c r="H274" s="212">
        <f>ROUND(SUM(I274:I275),4)</f>
        <v>0</v>
      </c>
      <c r="I274" s="85">
        <f>ROUND(IF(NOT(_xlfn.ISFORMULA(J274)),J274/$G$274,0),4)</f>
        <v>0</v>
      </c>
      <c r="J274" s="86">
        <f>ROUND(IF(NOT(_xlfn.ISFORMULA($I274)),$I274*$G$274,0),4)</f>
        <v>0</v>
      </c>
      <c r="K274" s="87">
        <f>ROUND(IFERROR(J274/$L$274,0),4)</f>
        <v>0</v>
      </c>
      <c r="L274" s="214">
        <f>ROUND(SUM(J274:J275),4)</f>
        <v>0</v>
      </c>
      <c r="M274" s="88"/>
      <c r="N274" s="88"/>
      <c r="O274" s="32"/>
      <c r="P274" s="32"/>
      <c r="Q274" s="32"/>
      <c r="R274" s="32"/>
      <c r="S274" s="89"/>
      <c r="T274" s="196" t="str">
        <f ca="1">IF(D274="","",DATE(YEAR(TODAY()),MONTH(DATEVALUE(D274&amp;"1")),1))</f>
        <v/>
      </c>
      <c r="U274" s="198" t="str">
        <f>IF(D274="","",EOMONTH(T274,0))</f>
        <v/>
      </c>
      <c r="V274" s="135"/>
      <c r="W274" s="137"/>
      <c r="X274" s="138"/>
      <c r="Y274" s="138"/>
      <c r="Z274" s="138"/>
      <c r="AA274" s="138"/>
      <c r="AB274" s="139"/>
      <c r="AC274" s="15"/>
    </row>
    <row r="275" spans="1:29" ht="14.25" thickBot="1">
      <c r="A275" s="228"/>
      <c r="B275" s="229"/>
      <c r="C275" s="230"/>
      <c r="D275" s="201"/>
      <c r="E275" s="203"/>
      <c r="F275" s="209"/>
      <c r="G275" s="211"/>
      <c r="H275" s="213"/>
      <c r="I275" s="93">
        <f>ROUND(IF(NOT(_xlfn.ISFORMULA(J275)),J275/$G$274,0),4)</f>
        <v>0</v>
      </c>
      <c r="J275" s="94">
        <f>ROUND(IF(NOT(_xlfn.ISFORMULA($I275)),$I275*$G$274,0),4)</f>
        <v>0</v>
      </c>
      <c r="K275" s="95">
        <f>ROUND(IFERROR(J275/$L$274,0),4)</f>
        <v>0</v>
      </c>
      <c r="L275" s="215"/>
      <c r="M275" s="96"/>
      <c r="N275" s="96"/>
      <c r="O275" s="97"/>
      <c r="P275" s="97"/>
      <c r="Q275" s="97"/>
      <c r="R275" s="97"/>
      <c r="S275" s="98"/>
      <c r="T275" s="197"/>
      <c r="U275" s="199"/>
      <c r="V275" s="135"/>
      <c r="W275" s="137"/>
      <c r="X275" s="138"/>
      <c r="Y275" s="138"/>
      <c r="Z275" s="138"/>
      <c r="AA275" s="138"/>
      <c r="AB275" s="139"/>
      <c r="AC275" s="15"/>
    </row>
    <row r="276" spans="1:29">
      <c r="A276" s="228"/>
      <c r="B276" s="229"/>
      <c r="C276" s="230"/>
      <c r="D276" s="200"/>
      <c r="E276" s="202"/>
      <c r="F276" s="208"/>
      <c r="G276" s="210">
        <f>ROUND((F276/9),4)</f>
        <v>0</v>
      </c>
      <c r="H276" s="212">
        <f>ROUND(SUM(I276:I277),4)</f>
        <v>0</v>
      </c>
      <c r="I276" s="85">
        <f>ROUND(IF(NOT(_xlfn.ISFORMULA(J276)),J276/$G$276,0),4)</f>
        <v>0</v>
      </c>
      <c r="J276" s="86">
        <f>ROUND(IF(NOT(_xlfn.ISFORMULA($I276)),$I276*$G$276,0),4)</f>
        <v>0</v>
      </c>
      <c r="K276" s="87">
        <f>ROUND(IFERROR(J276/$L$276,0),4)</f>
        <v>0</v>
      </c>
      <c r="L276" s="214">
        <f>ROUND(SUM(J276:J277),4)</f>
        <v>0</v>
      </c>
      <c r="M276" s="88"/>
      <c r="N276" s="88"/>
      <c r="O276" s="32"/>
      <c r="P276" s="32"/>
      <c r="Q276" s="32"/>
      <c r="R276" s="32"/>
      <c r="S276" s="89"/>
      <c r="T276" s="196" t="str">
        <f ca="1">IF(D276="","",DATE(YEAR(TODAY()),MONTH(DATEVALUE(D276&amp;"1")),1))</f>
        <v/>
      </c>
      <c r="U276" s="198" t="str">
        <f>IF(D276="","",EOMONTH(T276,0))</f>
        <v/>
      </c>
      <c r="V276" s="135"/>
      <c r="W276" s="137"/>
      <c r="X276" s="138"/>
      <c r="Y276" s="138"/>
      <c r="Z276" s="138"/>
      <c r="AA276" s="138"/>
      <c r="AB276" s="139"/>
      <c r="AC276" s="15"/>
    </row>
    <row r="277" spans="1:29" ht="14.25" thickBot="1">
      <c r="A277" s="228"/>
      <c r="B277" s="229"/>
      <c r="C277" s="230"/>
      <c r="D277" s="201"/>
      <c r="E277" s="203"/>
      <c r="F277" s="209"/>
      <c r="G277" s="211"/>
      <c r="H277" s="213"/>
      <c r="I277" s="93">
        <f>ROUND(IF(NOT(_xlfn.ISFORMULA(J277)),J277/$G$276,0),4)</f>
        <v>0</v>
      </c>
      <c r="J277" s="94">
        <f>ROUND(IF(NOT(_xlfn.ISFORMULA($I277)),$I277*$G$276,0),4)</f>
        <v>0</v>
      </c>
      <c r="K277" s="95">
        <f>ROUND(IFERROR(J277/$L$276,0),4)</f>
        <v>0</v>
      </c>
      <c r="L277" s="215"/>
      <c r="M277" s="96"/>
      <c r="N277" s="96"/>
      <c r="O277" s="97"/>
      <c r="P277" s="97"/>
      <c r="Q277" s="97"/>
      <c r="R277" s="97"/>
      <c r="S277" s="98"/>
      <c r="T277" s="197"/>
      <c r="U277" s="199"/>
      <c r="V277" s="135"/>
      <c r="W277" s="137"/>
      <c r="X277" s="138"/>
      <c r="Y277" s="138"/>
      <c r="Z277" s="138"/>
      <c r="AA277" s="138"/>
      <c r="AB277" s="139"/>
      <c r="AC277" s="15"/>
    </row>
    <row r="278" spans="1:29">
      <c r="A278" s="228"/>
      <c r="B278" s="229"/>
      <c r="C278" s="230"/>
      <c r="D278" s="200"/>
      <c r="E278" s="202"/>
      <c r="F278" s="208"/>
      <c r="G278" s="210">
        <f>ROUND((F278/9),4)</f>
        <v>0</v>
      </c>
      <c r="H278" s="212">
        <f>ROUND(SUM(I278:I279),4)</f>
        <v>0</v>
      </c>
      <c r="I278" s="85">
        <f>ROUND(IF(NOT(_xlfn.ISFORMULA(J278)),J278/$G$278,0),4)</f>
        <v>0</v>
      </c>
      <c r="J278" s="86">
        <f>ROUND(IF(NOT(_xlfn.ISFORMULA($I278)),$I278*$G$278,0),4)</f>
        <v>0</v>
      </c>
      <c r="K278" s="87">
        <f>ROUND(IFERROR(J278/$L$278,0),4)</f>
        <v>0</v>
      </c>
      <c r="L278" s="214">
        <f>ROUND(SUM(J278:J279),4)</f>
        <v>0</v>
      </c>
      <c r="M278" s="88"/>
      <c r="N278" s="88"/>
      <c r="O278" s="32"/>
      <c r="P278" s="32"/>
      <c r="Q278" s="32"/>
      <c r="R278" s="32"/>
      <c r="S278" s="89"/>
      <c r="T278" s="196" t="str">
        <f ca="1">IF(D278="","",DATE(YEAR(TODAY()),MONTH(DATEVALUE(D278&amp;"1")),1))</f>
        <v/>
      </c>
      <c r="U278" s="198" t="str">
        <f>IF(D278="","",EOMONTH(T278,0))</f>
        <v/>
      </c>
      <c r="V278" s="135"/>
      <c r="W278" s="137"/>
      <c r="X278" s="138"/>
      <c r="Y278" s="138"/>
      <c r="Z278" s="138"/>
      <c r="AA278" s="138"/>
      <c r="AB278" s="139"/>
      <c r="AC278" s="15"/>
    </row>
    <row r="279" spans="1:29" ht="14.25" thickBot="1">
      <c r="A279" s="228"/>
      <c r="B279" s="229"/>
      <c r="C279" s="230"/>
      <c r="D279" s="201"/>
      <c r="E279" s="203"/>
      <c r="F279" s="209"/>
      <c r="G279" s="211"/>
      <c r="H279" s="213"/>
      <c r="I279" s="93">
        <f>ROUND(IF(NOT(_xlfn.ISFORMULA(J279)),J279/$G$278,0),4)</f>
        <v>0</v>
      </c>
      <c r="J279" s="94">
        <f>ROUND(IF(NOT(_xlfn.ISFORMULA($I279)),$I279*$G$278,0),4)</f>
        <v>0</v>
      </c>
      <c r="K279" s="95">
        <f>ROUND(IFERROR(J279/$L$278,0),4)</f>
        <v>0</v>
      </c>
      <c r="L279" s="215"/>
      <c r="M279" s="96"/>
      <c r="N279" s="96"/>
      <c r="O279" s="97"/>
      <c r="P279" s="97"/>
      <c r="Q279" s="97"/>
      <c r="R279" s="97"/>
      <c r="S279" s="98"/>
      <c r="T279" s="197"/>
      <c r="U279" s="199"/>
      <c r="V279" s="135"/>
      <c r="W279" s="137"/>
      <c r="X279" s="138"/>
      <c r="Y279" s="138"/>
      <c r="Z279" s="138"/>
      <c r="AA279" s="138"/>
      <c r="AB279" s="139"/>
      <c r="AC279" s="15"/>
    </row>
    <row r="280" spans="1:29">
      <c r="A280" s="228"/>
      <c r="B280" s="229"/>
      <c r="C280" s="230"/>
      <c r="D280" s="200"/>
      <c r="E280" s="202"/>
      <c r="F280" s="208"/>
      <c r="G280" s="210">
        <f>ROUND((F280/9),4)</f>
        <v>0</v>
      </c>
      <c r="H280" s="212">
        <f>ROUND(SUM(I280:I281),4)</f>
        <v>0</v>
      </c>
      <c r="I280" s="85">
        <f>ROUND(IF(NOT(_xlfn.ISFORMULA(J280)),J280/$G$280,0),4)</f>
        <v>0</v>
      </c>
      <c r="J280" s="86">
        <f>ROUND(IF(NOT(_xlfn.ISFORMULA($I280)),$I280*$G$280,0),4)</f>
        <v>0</v>
      </c>
      <c r="K280" s="87">
        <f>ROUND(IFERROR(J280/$L$280,0),4)</f>
        <v>0</v>
      </c>
      <c r="L280" s="214">
        <f>ROUND(SUM(J280:J281),4)</f>
        <v>0</v>
      </c>
      <c r="M280" s="88"/>
      <c r="N280" s="88"/>
      <c r="O280" s="32"/>
      <c r="P280" s="32"/>
      <c r="Q280" s="32"/>
      <c r="R280" s="32"/>
      <c r="S280" s="89"/>
      <c r="T280" s="196" t="str">
        <f ca="1">IF(D280="","",DATE(YEAR(TODAY()),MONTH(DATEVALUE(D280&amp;"1")),1))</f>
        <v/>
      </c>
      <c r="U280" s="198" t="str">
        <f>IF(D280="","",EOMONTH(T280,0))</f>
        <v/>
      </c>
      <c r="V280" s="135"/>
      <c r="W280" s="137"/>
      <c r="X280" s="138"/>
      <c r="Y280" s="138"/>
      <c r="Z280" s="138"/>
      <c r="AA280" s="138"/>
      <c r="AB280" s="139"/>
      <c r="AC280" s="15"/>
    </row>
    <row r="281" spans="1:29" ht="14.25" thickBot="1">
      <c r="A281" s="228"/>
      <c r="B281" s="229"/>
      <c r="C281" s="230"/>
      <c r="D281" s="201"/>
      <c r="E281" s="203"/>
      <c r="F281" s="209"/>
      <c r="G281" s="211"/>
      <c r="H281" s="213"/>
      <c r="I281" s="93">
        <f>ROUND(IF(NOT(_xlfn.ISFORMULA(J281)),J281/$G$280,0),4)</f>
        <v>0</v>
      </c>
      <c r="J281" s="94">
        <f>ROUND(IF(NOT(_xlfn.ISFORMULA($I281)),$I281*$G$280,0),4)</f>
        <v>0</v>
      </c>
      <c r="K281" s="95">
        <f>ROUND(IFERROR(J281/$L$280,0),4)</f>
        <v>0</v>
      </c>
      <c r="L281" s="215"/>
      <c r="M281" s="96"/>
      <c r="N281" s="96"/>
      <c r="O281" s="97"/>
      <c r="P281" s="97"/>
      <c r="Q281" s="97"/>
      <c r="R281" s="97"/>
      <c r="S281" s="98"/>
      <c r="T281" s="197"/>
      <c r="U281" s="199"/>
      <c r="V281" s="135"/>
      <c r="W281" s="137"/>
      <c r="X281" s="138"/>
      <c r="Y281" s="138"/>
      <c r="Z281" s="138"/>
      <c r="AA281" s="138"/>
      <c r="AB281" s="139"/>
      <c r="AC281" s="15"/>
    </row>
    <row r="282" spans="1:29" s="51" customFormat="1" ht="14.25" thickBot="1">
      <c r="A282" s="126"/>
      <c r="B282" s="127"/>
      <c r="C282" s="127"/>
      <c r="D282" s="99"/>
      <c r="E282" s="99"/>
      <c r="F282" s="99"/>
      <c r="G282" s="99" t="s">
        <v>87</v>
      </c>
      <c r="H282" s="100">
        <f>SUM(H270:H281)</f>
        <v>0</v>
      </c>
      <c r="I282" s="100">
        <f>SUM(I270:I281)</f>
        <v>0</v>
      </c>
      <c r="J282" s="101">
        <f>SUM(J270:J281)</f>
        <v>0</v>
      </c>
      <c r="K282" s="100"/>
      <c r="L282" s="102">
        <f>SUM(L270:L281)</f>
        <v>0</v>
      </c>
      <c r="M282" s="103"/>
      <c r="N282" s="103"/>
      <c r="O282" s="104"/>
      <c r="P282" s="104"/>
      <c r="Q282" s="104"/>
      <c r="R282" s="104"/>
      <c r="S282" s="105"/>
      <c r="T282" s="105"/>
      <c r="U282" s="120"/>
      <c r="V282" s="135"/>
      <c r="W282" s="137"/>
      <c r="X282" s="138"/>
      <c r="Y282" s="138"/>
      <c r="Z282" s="138"/>
      <c r="AA282" s="138"/>
      <c r="AB282" s="139"/>
    </row>
    <row r="283" spans="1:29">
      <c r="A283" s="228"/>
      <c r="B283" s="229"/>
      <c r="C283" s="230"/>
      <c r="D283" s="200"/>
      <c r="E283" s="202"/>
      <c r="F283" s="208"/>
      <c r="G283" s="210">
        <f>ROUND((F283/9),4)</f>
        <v>0</v>
      </c>
      <c r="H283" s="212">
        <f>ROUND(SUM(I283:I284),4)</f>
        <v>0</v>
      </c>
      <c r="I283" s="85">
        <f>ROUND(IF(NOT(_xlfn.ISFORMULA(J283)),J283/$G$283,0),4)</f>
        <v>0</v>
      </c>
      <c r="J283" s="86">
        <f>ROUND(IF(NOT(_xlfn.ISFORMULA($I283)),$I283*$G$283,0),4)</f>
        <v>0</v>
      </c>
      <c r="K283" s="87">
        <f>ROUND(IFERROR(J283/$L$283,0),4)</f>
        <v>0</v>
      </c>
      <c r="L283" s="214">
        <f>ROUND(SUM(J283:J284),4)</f>
        <v>0</v>
      </c>
      <c r="M283" s="88"/>
      <c r="N283" s="88"/>
      <c r="O283" s="32"/>
      <c r="P283" s="32"/>
      <c r="Q283" s="32"/>
      <c r="R283" s="32"/>
      <c r="S283" s="89"/>
      <c r="T283" s="196" t="str">
        <f ca="1">IF(D283="","",DATE(YEAR(TODAY()),MONTH(DATEVALUE(D283&amp;"1")),1))</f>
        <v/>
      </c>
      <c r="U283" s="198" t="str">
        <f>IF(D283="","",EOMONTH(T283,0))</f>
        <v/>
      </c>
      <c r="V283" s="135"/>
      <c r="W283" s="137"/>
      <c r="X283" s="138"/>
      <c r="Y283" s="138"/>
      <c r="Z283" s="138"/>
      <c r="AA283" s="138"/>
      <c r="AB283" s="139"/>
      <c r="AC283" s="15"/>
    </row>
    <row r="284" spans="1:29" ht="14.25" thickBot="1">
      <c r="A284" s="228"/>
      <c r="B284" s="229"/>
      <c r="C284" s="230"/>
      <c r="D284" s="201"/>
      <c r="E284" s="203"/>
      <c r="F284" s="209"/>
      <c r="G284" s="211"/>
      <c r="H284" s="213"/>
      <c r="I284" s="93">
        <f>ROUND(IF(NOT(_xlfn.ISFORMULA(J284)),J284/$G$283,0),4)</f>
        <v>0</v>
      </c>
      <c r="J284" s="94">
        <f>ROUND(IF(NOT(_xlfn.ISFORMULA($I284)),$I284*$G$283,0),4)</f>
        <v>0</v>
      </c>
      <c r="K284" s="95">
        <f>ROUND(IFERROR(J284/$L$283,0),4)</f>
        <v>0</v>
      </c>
      <c r="L284" s="215"/>
      <c r="M284" s="96"/>
      <c r="N284" s="96"/>
      <c r="O284" s="97"/>
      <c r="P284" s="97"/>
      <c r="Q284" s="97"/>
      <c r="R284" s="97"/>
      <c r="S284" s="98"/>
      <c r="T284" s="197"/>
      <c r="U284" s="199"/>
      <c r="V284" s="135"/>
      <c r="W284" s="137"/>
      <c r="X284" s="138"/>
      <c r="Y284" s="138"/>
      <c r="Z284" s="138"/>
      <c r="AA284" s="138"/>
      <c r="AB284" s="139"/>
      <c r="AC284" s="15"/>
    </row>
    <row r="285" spans="1:29">
      <c r="A285" s="228"/>
      <c r="B285" s="229"/>
      <c r="C285" s="230"/>
      <c r="D285" s="200"/>
      <c r="E285" s="202"/>
      <c r="F285" s="208"/>
      <c r="G285" s="210">
        <f>ROUND((F285/9),4)</f>
        <v>0</v>
      </c>
      <c r="H285" s="212">
        <f>ROUND(SUM(I285:I286),4)</f>
        <v>0</v>
      </c>
      <c r="I285" s="85">
        <f>ROUND(IF(NOT(_xlfn.ISFORMULA(J285)),J285/$G$285,0),4)</f>
        <v>0</v>
      </c>
      <c r="J285" s="86">
        <f>ROUND(IF(NOT(_xlfn.ISFORMULA($I285)),$I285*$G$285,0),4)</f>
        <v>0</v>
      </c>
      <c r="K285" s="87">
        <f>ROUND(IFERROR(J285/$L$285,0),4)</f>
        <v>0</v>
      </c>
      <c r="L285" s="214">
        <f>ROUND(SUM(J285:J286),4)</f>
        <v>0</v>
      </c>
      <c r="M285" s="88"/>
      <c r="N285" s="88"/>
      <c r="O285" s="32"/>
      <c r="P285" s="32"/>
      <c r="Q285" s="32"/>
      <c r="R285" s="32"/>
      <c r="S285" s="89"/>
      <c r="T285" s="196" t="str">
        <f ca="1">IF(D285="","",DATE(YEAR(TODAY()),MONTH(DATEVALUE(D285&amp;"1")),1))</f>
        <v/>
      </c>
      <c r="U285" s="198" t="str">
        <f>IF(D285="","",EOMONTH(T285,0))</f>
        <v/>
      </c>
      <c r="V285" s="135"/>
      <c r="W285" s="137"/>
      <c r="X285" s="138"/>
      <c r="Y285" s="138"/>
      <c r="Z285" s="138"/>
      <c r="AA285" s="138"/>
      <c r="AB285" s="139"/>
      <c r="AC285" s="15"/>
    </row>
    <row r="286" spans="1:29" ht="14.25" thickBot="1">
      <c r="A286" s="228"/>
      <c r="B286" s="229"/>
      <c r="C286" s="230"/>
      <c r="D286" s="201"/>
      <c r="E286" s="203"/>
      <c r="F286" s="209"/>
      <c r="G286" s="211"/>
      <c r="H286" s="213"/>
      <c r="I286" s="93">
        <f>ROUND(IF(NOT(_xlfn.ISFORMULA(J286)),J286/$G$285,0),4)</f>
        <v>0</v>
      </c>
      <c r="J286" s="94">
        <f>ROUND(IF(NOT(_xlfn.ISFORMULA($I286)),$I286*$G$285,0),4)</f>
        <v>0</v>
      </c>
      <c r="K286" s="95">
        <f>ROUND(IFERROR(J286/$L$285,0),4)</f>
        <v>0</v>
      </c>
      <c r="L286" s="215"/>
      <c r="M286" s="96"/>
      <c r="N286" s="96"/>
      <c r="O286" s="97"/>
      <c r="P286" s="97"/>
      <c r="Q286" s="97"/>
      <c r="R286" s="97"/>
      <c r="S286" s="98"/>
      <c r="T286" s="197"/>
      <c r="U286" s="199"/>
      <c r="V286" s="135"/>
      <c r="W286" s="137"/>
      <c r="X286" s="138"/>
      <c r="Y286" s="138"/>
      <c r="Z286" s="138"/>
      <c r="AA286" s="138"/>
      <c r="AB286" s="139"/>
      <c r="AC286" s="15"/>
    </row>
    <row r="287" spans="1:29">
      <c r="A287" s="228"/>
      <c r="B287" s="229"/>
      <c r="C287" s="230"/>
      <c r="D287" s="200"/>
      <c r="E287" s="202"/>
      <c r="F287" s="208"/>
      <c r="G287" s="210">
        <f>ROUND((F287/9),4)</f>
        <v>0</v>
      </c>
      <c r="H287" s="212">
        <f>ROUND(SUM(I287:I288),4)</f>
        <v>0</v>
      </c>
      <c r="I287" s="85">
        <f>ROUND(IF(NOT(_xlfn.ISFORMULA(J287)),J287/$G$287,0),4)</f>
        <v>0</v>
      </c>
      <c r="J287" s="86">
        <f>ROUND(IF(NOT(_xlfn.ISFORMULA($I287)),$I287*$G$287,0),4)</f>
        <v>0</v>
      </c>
      <c r="K287" s="87">
        <f>ROUND(IFERROR(J287/$L$287,0),4)</f>
        <v>0</v>
      </c>
      <c r="L287" s="214">
        <f>ROUND(SUM(J287:J288),4)</f>
        <v>0</v>
      </c>
      <c r="M287" s="88"/>
      <c r="N287" s="88"/>
      <c r="O287" s="32"/>
      <c r="P287" s="32"/>
      <c r="Q287" s="32"/>
      <c r="R287" s="32"/>
      <c r="S287" s="89"/>
      <c r="T287" s="196" t="str">
        <f ca="1">IF(D287="","",DATE(YEAR(TODAY()),MONTH(DATEVALUE(D287&amp;"1")),1))</f>
        <v/>
      </c>
      <c r="U287" s="198" t="str">
        <f>IF(D287="","",EOMONTH(T287,0))</f>
        <v/>
      </c>
      <c r="V287" s="135"/>
      <c r="W287" s="137"/>
      <c r="X287" s="138"/>
      <c r="Y287" s="138"/>
      <c r="Z287" s="138"/>
      <c r="AA287" s="138"/>
      <c r="AB287" s="139"/>
      <c r="AC287" s="15"/>
    </row>
    <row r="288" spans="1:29" ht="14.25" thickBot="1">
      <c r="A288" s="228"/>
      <c r="B288" s="229"/>
      <c r="C288" s="230"/>
      <c r="D288" s="201"/>
      <c r="E288" s="203"/>
      <c r="F288" s="209"/>
      <c r="G288" s="211"/>
      <c r="H288" s="213"/>
      <c r="I288" s="93">
        <f>ROUND(IF(NOT(_xlfn.ISFORMULA(J288)),J288/$G$287,0),4)</f>
        <v>0</v>
      </c>
      <c r="J288" s="94">
        <f>ROUND(IF(NOT(_xlfn.ISFORMULA($I288)),$I288*$G$287,0),4)</f>
        <v>0</v>
      </c>
      <c r="K288" s="95">
        <f>ROUND(IFERROR(J288/$L$287,0),4)</f>
        <v>0</v>
      </c>
      <c r="L288" s="215"/>
      <c r="M288" s="96"/>
      <c r="N288" s="96"/>
      <c r="O288" s="97"/>
      <c r="P288" s="97"/>
      <c r="Q288" s="97"/>
      <c r="R288" s="97"/>
      <c r="S288" s="98"/>
      <c r="T288" s="197"/>
      <c r="U288" s="199"/>
      <c r="V288" s="135"/>
      <c r="W288" s="137"/>
      <c r="X288" s="138"/>
      <c r="Y288" s="138"/>
      <c r="Z288" s="138"/>
      <c r="AA288" s="138"/>
      <c r="AB288" s="139"/>
      <c r="AC288" s="15"/>
    </row>
    <row r="289" spans="1:29">
      <c r="A289" s="228"/>
      <c r="B289" s="229"/>
      <c r="C289" s="230"/>
      <c r="D289" s="200"/>
      <c r="E289" s="202"/>
      <c r="F289" s="208"/>
      <c r="G289" s="210">
        <f>ROUND((F289/9),4)</f>
        <v>0</v>
      </c>
      <c r="H289" s="212">
        <f>ROUND(SUM(I289:I290),4)</f>
        <v>0</v>
      </c>
      <c r="I289" s="85">
        <f>ROUND(IF(NOT(_xlfn.ISFORMULA(J289)),J289/$G$289,0),4)</f>
        <v>0</v>
      </c>
      <c r="J289" s="86">
        <f>ROUND(IF(NOT(_xlfn.ISFORMULA($I289)),$I289*$G$289,0),4)</f>
        <v>0</v>
      </c>
      <c r="K289" s="87">
        <f>ROUND(IFERROR(J289/$L$289,0),4)</f>
        <v>0</v>
      </c>
      <c r="L289" s="214">
        <f>ROUND(SUM(J289:J290),4)</f>
        <v>0</v>
      </c>
      <c r="M289" s="88"/>
      <c r="N289" s="88"/>
      <c r="O289" s="32"/>
      <c r="P289" s="32"/>
      <c r="Q289" s="32"/>
      <c r="R289" s="32"/>
      <c r="S289" s="89"/>
      <c r="T289" s="196" t="str">
        <f ca="1">IF(D289="","",DATE(YEAR(TODAY()),MONTH(DATEVALUE(D289&amp;"1")),1))</f>
        <v/>
      </c>
      <c r="U289" s="198" t="str">
        <f>IF(D289="","",EOMONTH(T289,0))</f>
        <v/>
      </c>
      <c r="V289" s="135"/>
      <c r="W289" s="137"/>
      <c r="X289" s="138"/>
      <c r="Y289" s="138"/>
      <c r="Z289" s="138"/>
      <c r="AA289" s="138"/>
      <c r="AB289" s="139"/>
      <c r="AC289" s="15"/>
    </row>
    <row r="290" spans="1:29" ht="14.25" thickBot="1">
      <c r="A290" s="228"/>
      <c r="B290" s="229"/>
      <c r="C290" s="230"/>
      <c r="D290" s="201"/>
      <c r="E290" s="203"/>
      <c r="F290" s="209"/>
      <c r="G290" s="211"/>
      <c r="H290" s="213"/>
      <c r="I290" s="93">
        <f>ROUND(IF(NOT(_xlfn.ISFORMULA(J290)),J290/$G$289,0),4)</f>
        <v>0</v>
      </c>
      <c r="J290" s="94">
        <f>ROUND(IF(NOT(_xlfn.ISFORMULA($I290)),$I290*$G$289,0),4)</f>
        <v>0</v>
      </c>
      <c r="K290" s="95">
        <f>ROUND(IFERROR(J290/$L$289,0),4)</f>
        <v>0</v>
      </c>
      <c r="L290" s="215"/>
      <c r="M290" s="96"/>
      <c r="N290" s="96"/>
      <c r="O290" s="97"/>
      <c r="P290" s="97"/>
      <c r="Q290" s="97"/>
      <c r="R290" s="97"/>
      <c r="S290" s="98"/>
      <c r="T290" s="197"/>
      <c r="U290" s="199"/>
      <c r="V290" s="135"/>
      <c r="W290" s="137"/>
      <c r="X290" s="138"/>
      <c r="Y290" s="138"/>
      <c r="Z290" s="138"/>
      <c r="AA290" s="138"/>
      <c r="AB290" s="139"/>
      <c r="AC290" s="15"/>
    </row>
    <row r="291" spans="1:29">
      <c r="A291" s="228"/>
      <c r="B291" s="229"/>
      <c r="C291" s="230"/>
      <c r="D291" s="200"/>
      <c r="E291" s="202"/>
      <c r="F291" s="208"/>
      <c r="G291" s="210">
        <f>ROUND((F291/9),4)</f>
        <v>0</v>
      </c>
      <c r="H291" s="212">
        <f>ROUND(SUM(I291:I292),4)</f>
        <v>0</v>
      </c>
      <c r="I291" s="85">
        <f>ROUND(IF(NOT(_xlfn.ISFORMULA(J291)),J291/$G$291,0),4)</f>
        <v>0</v>
      </c>
      <c r="J291" s="86">
        <f>ROUND(IF(NOT(_xlfn.ISFORMULA($I291)),$I291*$G$291,0),4)</f>
        <v>0</v>
      </c>
      <c r="K291" s="87">
        <f>ROUND(IFERROR(J291/$L$291,0),4)</f>
        <v>0</v>
      </c>
      <c r="L291" s="214">
        <f>ROUND(SUM(J291:J292),4)</f>
        <v>0</v>
      </c>
      <c r="M291" s="88"/>
      <c r="N291" s="88"/>
      <c r="O291" s="32"/>
      <c r="P291" s="32"/>
      <c r="Q291" s="32"/>
      <c r="R291" s="32"/>
      <c r="S291" s="89"/>
      <c r="T291" s="196" t="str">
        <f ca="1">IF(D291="","",DATE(YEAR(TODAY()),MONTH(DATEVALUE(D291&amp;"1")),1))</f>
        <v/>
      </c>
      <c r="U291" s="198" t="str">
        <f>IF(D291="","",EOMONTH(T291,0))</f>
        <v/>
      </c>
      <c r="V291" s="135"/>
      <c r="W291" s="137"/>
      <c r="X291" s="138"/>
      <c r="Y291" s="138"/>
      <c r="Z291" s="138"/>
      <c r="AA291" s="138"/>
      <c r="AB291" s="139"/>
      <c r="AC291" s="15"/>
    </row>
    <row r="292" spans="1:29" ht="14.25" thickBot="1">
      <c r="A292" s="228"/>
      <c r="B292" s="229"/>
      <c r="C292" s="230"/>
      <c r="D292" s="201"/>
      <c r="E292" s="203"/>
      <c r="F292" s="209"/>
      <c r="G292" s="211"/>
      <c r="H292" s="213"/>
      <c r="I292" s="93">
        <f>ROUND(IF(NOT(_xlfn.ISFORMULA(J292)),J292/$G$291,0),4)</f>
        <v>0</v>
      </c>
      <c r="J292" s="94">
        <f>ROUND(IF(NOT(_xlfn.ISFORMULA($I292)),$I292*$G$291,0),4)</f>
        <v>0</v>
      </c>
      <c r="K292" s="95">
        <f>ROUND(IFERROR(J292/$L$291,0),4)</f>
        <v>0</v>
      </c>
      <c r="L292" s="215"/>
      <c r="M292" s="96"/>
      <c r="N292" s="96"/>
      <c r="O292" s="97"/>
      <c r="P292" s="97"/>
      <c r="Q292" s="97"/>
      <c r="R292" s="97"/>
      <c r="S292" s="98"/>
      <c r="T292" s="197"/>
      <c r="U292" s="199"/>
      <c r="V292" s="135"/>
      <c r="W292" s="137"/>
      <c r="X292" s="138"/>
      <c r="Y292" s="138"/>
      <c r="Z292" s="138"/>
      <c r="AA292" s="138"/>
      <c r="AB292" s="139"/>
      <c r="AC292" s="15"/>
    </row>
    <row r="293" spans="1:29">
      <c r="A293" s="228"/>
      <c r="B293" s="229"/>
      <c r="C293" s="230"/>
      <c r="D293" s="200"/>
      <c r="E293" s="202"/>
      <c r="F293" s="208"/>
      <c r="G293" s="210">
        <f>ROUND((F293/9),4)</f>
        <v>0</v>
      </c>
      <c r="H293" s="212">
        <f>ROUND(SUM(I293:I294),4)</f>
        <v>0</v>
      </c>
      <c r="I293" s="85">
        <f>ROUND(IF(NOT(_xlfn.ISFORMULA(J293)),J293/$G$293,0),4)</f>
        <v>0</v>
      </c>
      <c r="J293" s="86">
        <f>ROUND(IF(NOT(_xlfn.ISFORMULA($I293)),$I293*$G$293,0),4)</f>
        <v>0</v>
      </c>
      <c r="K293" s="87">
        <f>ROUND(IFERROR(J293/$L$293,0),4)</f>
        <v>0</v>
      </c>
      <c r="L293" s="214">
        <f>ROUND(SUM(J293:J294),4)</f>
        <v>0</v>
      </c>
      <c r="M293" s="88"/>
      <c r="N293" s="88"/>
      <c r="O293" s="32"/>
      <c r="P293" s="32"/>
      <c r="Q293" s="32"/>
      <c r="R293" s="32"/>
      <c r="S293" s="89"/>
      <c r="T293" s="196" t="str">
        <f ca="1">IF(D293="","",DATE(YEAR(TODAY()),MONTH(DATEVALUE(D293&amp;"1")),1))</f>
        <v/>
      </c>
      <c r="U293" s="198" t="str">
        <f>IF(D293="","",EOMONTH(T293,0))</f>
        <v/>
      </c>
      <c r="V293" s="135"/>
      <c r="W293" s="137"/>
      <c r="X293" s="138"/>
      <c r="Y293" s="138"/>
      <c r="Z293" s="138"/>
      <c r="AA293" s="138"/>
      <c r="AB293" s="139"/>
      <c r="AC293" s="15"/>
    </row>
    <row r="294" spans="1:29" ht="14.25" thickBot="1">
      <c r="A294" s="228"/>
      <c r="B294" s="229"/>
      <c r="C294" s="230"/>
      <c r="D294" s="201"/>
      <c r="E294" s="203"/>
      <c r="F294" s="209"/>
      <c r="G294" s="211"/>
      <c r="H294" s="213"/>
      <c r="I294" s="93">
        <f>ROUND(IF(NOT(_xlfn.ISFORMULA(J294)),J294/$G$293,0),4)</f>
        <v>0</v>
      </c>
      <c r="J294" s="94">
        <f>ROUND(IF(NOT(_xlfn.ISFORMULA($I294)),$I294*$G$293,0),4)</f>
        <v>0</v>
      </c>
      <c r="K294" s="95">
        <f>ROUND(IFERROR(J294/$L$293,0),4)</f>
        <v>0</v>
      </c>
      <c r="L294" s="215"/>
      <c r="M294" s="96"/>
      <c r="N294" s="96"/>
      <c r="O294" s="97"/>
      <c r="P294" s="97"/>
      <c r="Q294" s="97"/>
      <c r="R294" s="97"/>
      <c r="S294" s="98"/>
      <c r="T294" s="197"/>
      <c r="U294" s="199"/>
      <c r="V294" s="135"/>
      <c r="W294" s="137"/>
      <c r="X294" s="138"/>
      <c r="Y294" s="138"/>
      <c r="Z294" s="138"/>
      <c r="AA294" s="138"/>
      <c r="AB294" s="139"/>
      <c r="AC294" s="15"/>
    </row>
    <row r="295" spans="1:29" s="51" customFormat="1" ht="14.25" thickBot="1">
      <c r="A295" s="126"/>
      <c r="B295" s="127"/>
      <c r="C295" s="127"/>
      <c r="D295" s="99"/>
      <c r="E295" s="99"/>
      <c r="F295" s="99"/>
      <c r="G295" s="99" t="s">
        <v>87</v>
      </c>
      <c r="H295" s="100">
        <f>SUM(H283:H294)</f>
        <v>0</v>
      </c>
      <c r="I295" s="100">
        <f>SUM(I283:I294)</f>
        <v>0</v>
      </c>
      <c r="J295" s="101">
        <f>SUM(J283:J294)</f>
        <v>0</v>
      </c>
      <c r="K295" s="100"/>
      <c r="L295" s="102">
        <f>SUM(L283:L294)</f>
        <v>0</v>
      </c>
      <c r="M295" s="103"/>
      <c r="N295" s="103"/>
      <c r="O295" s="104"/>
      <c r="P295" s="104"/>
      <c r="Q295" s="104"/>
      <c r="R295" s="104"/>
      <c r="S295" s="105"/>
      <c r="T295" s="105"/>
      <c r="U295" s="120"/>
      <c r="V295" s="135"/>
      <c r="W295" s="137"/>
      <c r="X295" s="138"/>
      <c r="Y295" s="138"/>
      <c r="Z295" s="138"/>
      <c r="AA295" s="138"/>
      <c r="AB295" s="139"/>
    </row>
    <row r="296" spans="1:29">
      <c r="A296" s="228"/>
      <c r="B296" s="229"/>
      <c r="C296" s="230"/>
      <c r="D296" s="200"/>
      <c r="E296" s="202"/>
      <c r="F296" s="208"/>
      <c r="G296" s="210">
        <f>ROUND((F296/9),4)</f>
        <v>0</v>
      </c>
      <c r="H296" s="212">
        <f>ROUND(SUM(I296:I297),4)</f>
        <v>0</v>
      </c>
      <c r="I296" s="85">
        <f>ROUND(IF(NOT(_xlfn.ISFORMULA(J296)),J296/$G$296,0),4)</f>
        <v>0</v>
      </c>
      <c r="J296" s="86">
        <f>ROUND(IF(NOT(_xlfn.ISFORMULA($I296)),$I296*$G$296,0),4)</f>
        <v>0</v>
      </c>
      <c r="K296" s="87">
        <f>ROUND(IFERROR(J296/$L$296,0),4)</f>
        <v>0</v>
      </c>
      <c r="L296" s="214">
        <f>ROUND(SUM(J296:J297),4)</f>
        <v>0</v>
      </c>
      <c r="M296" s="88"/>
      <c r="N296" s="88"/>
      <c r="O296" s="32"/>
      <c r="P296" s="32"/>
      <c r="Q296" s="32"/>
      <c r="R296" s="32"/>
      <c r="S296" s="89"/>
      <c r="T296" s="196" t="str">
        <f ca="1">IF(D296="","",DATE(YEAR(TODAY()),MONTH(DATEVALUE(D296&amp;"1")),1))</f>
        <v/>
      </c>
      <c r="U296" s="198" t="str">
        <f>IF(D296="","",EOMONTH(T296,0))</f>
        <v/>
      </c>
      <c r="V296" s="135"/>
      <c r="W296" s="137"/>
      <c r="X296" s="138"/>
      <c r="Y296" s="138"/>
      <c r="Z296" s="138"/>
      <c r="AA296" s="138"/>
      <c r="AB296" s="139"/>
      <c r="AC296" s="15"/>
    </row>
    <row r="297" spans="1:29" ht="14.25" thickBot="1">
      <c r="A297" s="228"/>
      <c r="B297" s="229"/>
      <c r="C297" s="230"/>
      <c r="D297" s="201"/>
      <c r="E297" s="203"/>
      <c r="F297" s="209"/>
      <c r="G297" s="211"/>
      <c r="H297" s="213"/>
      <c r="I297" s="93">
        <f>ROUND(IF(NOT(_xlfn.ISFORMULA(J297)),J297/$G$296,0),4)</f>
        <v>0</v>
      </c>
      <c r="J297" s="94">
        <f>ROUND(IF(NOT(_xlfn.ISFORMULA($I297)),$I297*$G$296,0),4)</f>
        <v>0</v>
      </c>
      <c r="K297" s="95">
        <f>ROUND(IFERROR(J297/$L$296,0),4)</f>
        <v>0</v>
      </c>
      <c r="L297" s="215"/>
      <c r="M297" s="96"/>
      <c r="N297" s="96"/>
      <c r="O297" s="97"/>
      <c r="P297" s="97"/>
      <c r="Q297" s="97"/>
      <c r="R297" s="97"/>
      <c r="S297" s="98"/>
      <c r="T297" s="197"/>
      <c r="U297" s="199"/>
      <c r="V297" s="135"/>
      <c r="W297" s="137"/>
      <c r="X297" s="138"/>
      <c r="Y297" s="138"/>
      <c r="Z297" s="138"/>
      <c r="AA297" s="138"/>
      <c r="AB297" s="139"/>
      <c r="AC297" s="15"/>
    </row>
    <row r="298" spans="1:29">
      <c r="A298" s="228"/>
      <c r="B298" s="229"/>
      <c r="C298" s="230"/>
      <c r="D298" s="200"/>
      <c r="E298" s="202"/>
      <c r="F298" s="208"/>
      <c r="G298" s="210">
        <f>ROUND((F298/9),4)</f>
        <v>0</v>
      </c>
      <c r="H298" s="212">
        <f>ROUND(SUM(I298:I299),4)</f>
        <v>0</v>
      </c>
      <c r="I298" s="85">
        <f>ROUND(IF(NOT(_xlfn.ISFORMULA(J298)),J298/$G$298,0),4)</f>
        <v>0</v>
      </c>
      <c r="J298" s="86">
        <f>ROUND(IF(NOT(_xlfn.ISFORMULA($I298)),$I298*$G$298,0),4)</f>
        <v>0</v>
      </c>
      <c r="K298" s="87">
        <f>ROUND(IFERROR(J298/$L$298,0),4)</f>
        <v>0</v>
      </c>
      <c r="L298" s="214">
        <f>ROUND(SUM(J298:J299),4)</f>
        <v>0</v>
      </c>
      <c r="M298" s="88"/>
      <c r="N298" s="88"/>
      <c r="O298" s="32"/>
      <c r="P298" s="32"/>
      <c r="Q298" s="32"/>
      <c r="R298" s="32"/>
      <c r="S298" s="89"/>
      <c r="T298" s="196" t="str">
        <f ca="1">IF(D298="","",DATE(YEAR(TODAY()),MONTH(DATEVALUE(D298&amp;"1")),1))</f>
        <v/>
      </c>
      <c r="U298" s="198" t="str">
        <f>IF(D298="","",EOMONTH(T298,0))</f>
        <v/>
      </c>
      <c r="V298" s="135"/>
      <c r="W298" s="137"/>
      <c r="X298" s="138"/>
      <c r="Y298" s="138"/>
      <c r="Z298" s="138"/>
      <c r="AA298" s="138"/>
      <c r="AB298" s="139"/>
      <c r="AC298" s="15"/>
    </row>
    <row r="299" spans="1:29" ht="14.25" thickBot="1">
      <c r="A299" s="228"/>
      <c r="B299" s="229"/>
      <c r="C299" s="230"/>
      <c r="D299" s="201"/>
      <c r="E299" s="203"/>
      <c r="F299" s="209"/>
      <c r="G299" s="211"/>
      <c r="H299" s="213"/>
      <c r="I299" s="93">
        <f>ROUND(IF(NOT(_xlfn.ISFORMULA(J299)),J299/$G$298,0),4)</f>
        <v>0</v>
      </c>
      <c r="J299" s="94">
        <f>ROUND(IF(NOT(_xlfn.ISFORMULA($I299)),$I299*$G$298,0),4)</f>
        <v>0</v>
      </c>
      <c r="K299" s="95">
        <f>ROUND(IFERROR(J299/$L$298,0),4)</f>
        <v>0</v>
      </c>
      <c r="L299" s="215"/>
      <c r="M299" s="96"/>
      <c r="N299" s="96"/>
      <c r="O299" s="97"/>
      <c r="P299" s="97"/>
      <c r="Q299" s="97"/>
      <c r="R299" s="97"/>
      <c r="S299" s="98"/>
      <c r="T299" s="197"/>
      <c r="U299" s="199"/>
      <c r="V299" s="135"/>
      <c r="W299" s="137"/>
      <c r="X299" s="138"/>
      <c r="Y299" s="138"/>
      <c r="Z299" s="138"/>
      <c r="AA299" s="138"/>
      <c r="AB299" s="139"/>
      <c r="AC299" s="15"/>
    </row>
    <row r="300" spans="1:29">
      <c r="A300" s="228"/>
      <c r="B300" s="229"/>
      <c r="C300" s="230"/>
      <c r="D300" s="200"/>
      <c r="E300" s="202"/>
      <c r="F300" s="208"/>
      <c r="G300" s="210">
        <f>ROUND((F300/9),4)</f>
        <v>0</v>
      </c>
      <c r="H300" s="212">
        <f>ROUND(SUM(I300:I301),4)</f>
        <v>0</v>
      </c>
      <c r="I300" s="85">
        <f>ROUND(IF(NOT(_xlfn.ISFORMULA(J300)),J300/$G$300,0),4)</f>
        <v>0</v>
      </c>
      <c r="J300" s="86">
        <f>ROUND(IF(NOT(_xlfn.ISFORMULA($I300)),$I300*$G$300,0),4)</f>
        <v>0</v>
      </c>
      <c r="K300" s="87">
        <f>ROUND(IFERROR(J300/$L$300,0),4)</f>
        <v>0</v>
      </c>
      <c r="L300" s="214">
        <f>ROUND(SUM(J300:J301),4)</f>
        <v>0</v>
      </c>
      <c r="M300" s="88"/>
      <c r="N300" s="88"/>
      <c r="O300" s="32"/>
      <c r="P300" s="32"/>
      <c r="Q300" s="32"/>
      <c r="R300" s="32"/>
      <c r="S300" s="89"/>
      <c r="T300" s="196" t="str">
        <f ca="1">IF(D300="","",DATE(YEAR(TODAY()),MONTH(DATEVALUE(D300&amp;"1")),1))</f>
        <v/>
      </c>
      <c r="U300" s="198" t="str">
        <f>IF(D300="","",EOMONTH(T300,0))</f>
        <v/>
      </c>
      <c r="V300" s="135"/>
      <c r="W300" s="137"/>
      <c r="X300" s="138"/>
      <c r="Y300" s="138"/>
      <c r="Z300" s="138"/>
      <c r="AA300" s="138"/>
      <c r="AB300" s="139"/>
      <c r="AC300" s="15"/>
    </row>
    <row r="301" spans="1:29" ht="14.25" thickBot="1">
      <c r="A301" s="228"/>
      <c r="B301" s="229"/>
      <c r="C301" s="230"/>
      <c r="D301" s="201"/>
      <c r="E301" s="203"/>
      <c r="F301" s="209"/>
      <c r="G301" s="211"/>
      <c r="H301" s="213"/>
      <c r="I301" s="93">
        <f>ROUND(IF(NOT(_xlfn.ISFORMULA(J301)),J301/$G$300,0),4)</f>
        <v>0</v>
      </c>
      <c r="J301" s="94">
        <f>ROUND(IF(NOT(_xlfn.ISFORMULA($I301)),$I301*$G$300,0),4)</f>
        <v>0</v>
      </c>
      <c r="K301" s="95">
        <f>ROUND(IFERROR(J301/$L$300,0),4)</f>
        <v>0</v>
      </c>
      <c r="L301" s="215"/>
      <c r="M301" s="96"/>
      <c r="N301" s="96"/>
      <c r="O301" s="97"/>
      <c r="P301" s="97"/>
      <c r="Q301" s="97"/>
      <c r="R301" s="97"/>
      <c r="S301" s="98"/>
      <c r="T301" s="197"/>
      <c r="U301" s="199"/>
      <c r="V301" s="135"/>
      <c r="W301" s="137"/>
      <c r="X301" s="138"/>
      <c r="Y301" s="138"/>
      <c r="Z301" s="138"/>
      <c r="AA301" s="138"/>
      <c r="AB301" s="139"/>
      <c r="AC301" s="15"/>
    </row>
    <row r="302" spans="1:29">
      <c r="A302" s="228"/>
      <c r="B302" s="229"/>
      <c r="C302" s="230"/>
      <c r="D302" s="200"/>
      <c r="E302" s="202"/>
      <c r="F302" s="208"/>
      <c r="G302" s="210">
        <f>ROUND((F302/9),4)</f>
        <v>0</v>
      </c>
      <c r="H302" s="212">
        <f>ROUND(SUM(I302:I303),4)</f>
        <v>0</v>
      </c>
      <c r="I302" s="85">
        <f>ROUND(IF(NOT(_xlfn.ISFORMULA(J302)),J302/$G$302,0),4)</f>
        <v>0</v>
      </c>
      <c r="J302" s="86">
        <f>ROUND(IF(NOT(_xlfn.ISFORMULA($I302)),$I302*$G$302,0),4)</f>
        <v>0</v>
      </c>
      <c r="K302" s="87">
        <f>ROUND(IFERROR(J302/$L$302,0),4)</f>
        <v>0</v>
      </c>
      <c r="L302" s="214">
        <f>ROUND(SUM(J302:J303),4)</f>
        <v>0</v>
      </c>
      <c r="M302" s="88"/>
      <c r="N302" s="88"/>
      <c r="O302" s="32"/>
      <c r="P302" s="32"/>
      <c r="Q302" s="32"/>
      <c r="R302" s="32"/>
      <c r="S302" s="89"/>
      <c r="T302" s="196" t="str">
        <f ca="1">IF(D302="","",DATE(YEAR(TODAY()),MONTH(DATEVALUE(D302&amp;"1")),1))</f>
        <v/>
      </c>
      <c r="U302" s="198" t="str">
        <f>IF(D302="","",EOMONTH(T302,0))</f>
        <v/>
      </c>
      <c r="V302" s="135"/>
      <c r="W302" s="137"/>
      <c r="X302" s="138"/>
      <c r="Y302" s="138"/>
      <c r="Z302" s="138"/>
      <c r="AA302" s="138"/>
      <c r="AB302" s="139"/>
      <c r="AC302" s="15"/>
    </row>
    <row r="303" spans="1:29" ht="14.25" thickBot="1">
      <c r="A303" s="228"/>
      <c r="B303" s="229"/>
      <c r="C303" s="230"/>
      <c r="D303" s="201"/>
      <c r="E303" s="203"/>
      <c r="F303" s="209"/>
      <c r="G303" s="211"/>
      <c r="H303" s="213"/>
      <c r="I303" s="93">
        <f>ROUND(IF(NOT(_xlfn.ISFORMULA(J303)),J303/$G$302,0),4)</f>
        <v>0</v>
      </c>
      <c r="J303" s="94">
        <f>ROUND(IF(NOT(_xlfn.ISFORMULA($I303)),$I303*$G$302,0),4)</f>
        <v>0</v>
      </c>
      <c r="K303" s="95">
        <f>ROUND(IFERROR(J303/$L$302,0),4)</f>
        <v>0</v>
      </c>
      <c r="L303" s="215"/>
      <c r="M303" s="96"/>
      <c r="N303" s="96"/>
      <c r="O303" s="97"/>
      <c r="P303" s="97"/>
      <c r="Q303" s="97"/>
      <c r="R303" s="97"/>
      <c r="S303" s="98"/>
      <c r="T303" s="197"/>
      <c r="U303" s="199"/>
      <c r="V303" s="135"/>
      <c r="W303" s="137"/>
      <c r="X303" s="138"/>
      <c r="Y303" s="138"/>
      <c r="Z303" s="138"/>
      <c r="AA303" s="138"/>
      <c r="AB303" s="139"/>
      <c r="AC303" s="15"/>
    </row>
    <row r="304" spans="1:29">
      <c r="A304" s="228"/>
      <c r="B304" s="229"/>
      <c r="C304" s="230"/>
      <c r="D304" s="200"/>
      <c r="E304" s="202"/>
      <c r="F304" s="208"/>
      <c r="G304" s="210">
        <f>ROUND((F304/9),4)</f>
        <v>0</v>
      </c>
      <c r="H304" s="212">
        <f>ROUND(SUM(I304:I305),4)</f>
        <v>0</v>
      </c>
      <c r="I304" s="85">
        <f>ROUND(IF(NOT(_xlfn.ISFORMULA(J304)),J304/$G$304,0),4)</f>
        <v>0</v>
      </c>
      <c r="J304" s="86">
        <f>ROUND(IF(NOT(_xlfn.ISFORMULA($I304)),$I304*$G$304,0),4)</f>
        <v>0</v>
      </c>
      <c r="K304" s="87">
        <f>ROUND(IFERROR(J304/$L$304,0),4)</f>
        <v>0</v>
      </c>
      <c r="L304" s="214">
        <f>ROUND(SUM(J304:J305),4)</f>
        <v>0</v>
      </c>
      <c r="M304" s="88"/>
      <c r="N304" s="88"/>
      <c r="O304" s="32"/>
      <c r="P304" s="32"/>
      <c r="Q304" s="32"/>
      <c r="R304" s="32"/>
      <c r="S304" s="89"/>
      <c r="T304" s="196" t="str">
        <f ca="1">IF(D304="","",DATE(YEAR(TODAY()),MONTH(DATEVALUE(D304&amp;"1")),1))</f>
        <v/>
      </c>
      <c r="U304" s="198" t="str">
        <f>IF(D304="","",EOMONTH(T304,0))</f>
        <v/>
      </c>
      <c r="V304" s="135"/>
      <c r="W304" s="137"/>
      <c r="X304" s="138"/>
      <c r="Y304" s="138"/>
      <c r="Z304" s="138"/>
      <c r="AA304" s="138"/>
      <c r="AB304" s="139"/>
      <c r="AC304" s="15"/>
    </row>
    <row r="305" spans="1:29" ht="14.25" thickBot="1">
      <c r="A305" s="228"/>
      <c r="B305" s="229"/>
      <c r="C305" s="230"/>
      <c r="D305" s="201"/>
      <c r="E305" s="203"/>
      <c r="F305" s="209"/>
      <c r="G305" s="211"/>
      <c r="H305" s="213"/>
      <c r="I305" s="93">
        <f>ROUND(IF(NOT(_xlfn.ISFORMULA(J305)),J305/$G$304,0),4)</f>
        <v>0</v>
      </c>
      <c r="J305" s="94">
        <f>ROUND(IF(NOT(_xlfn.ISFORMULA($I305)),$I305*$G$304,0),4)</f>
        <v>0</v>
      </c>
      <c r="K305" s="95">
        <f>ROUND(IFERROR(J305/$L$304,0),4)</f>
        <v>0</v>
      </c>
      <c r="L305" s="215"/>
      <c r="M305" s="96"/>
      <c r="N305" s="96"/>
      <c r="O305" s="97"/>
      <c r="P305" s="97"/>
      <c r="Q305" s="97"/>
      <c r="R305" s="97"/>
      <c r="S305" s="98"/>
      <c r="T305" s="197"/>
      <c r="U305" s="199"/>
      <c r="V305" s="135"/>
      <c r="W305" s="137"/>
      <c r="X305" s="138"/>
      <c r="Y305" s="138"/>
      <c r="Z305" s="138"/>
      <c r="AA305" s="138"/>
      <c r="AB305" s="139"/>
      <c r="AC305" s="15"/>
    </row>
    <row r="306" spans="1:29">
      <c r="A306" s="228"/>
      <c r="B306" s="229"/>
      <c r="C306" s="230"/>
      <c r="D306" s="200"/>
      <c r="E306" s="202"/>
      <c r="F306" s="208"/>
      <c r="G306" s="210">
        <f>ROUND((F306/9),4)</f>
        <v>0</v>
      </c>
      <c r="H306" s="212">
        <f>ROUND(SUM(I306:I307),4)</f>
        <v>0</v>
      </c>
      <c r="I306" s="85">
        <f>ROUND(IF(NOT(_xlfn.ISFORMULA(J306)),J306/$G$306,0),4)</f>
        <v>0</v>
      </c>
      <c r="J306" s="86">
        <f>ROUND(IF(NOT(_xlfn.ISFORMULA($I306)),$I306*$G$306,0),4)</f>
        <v>0</v>
      </c>
      <c r="K306" s="87">
        <f>ROUND(IFERROR(J306/$L$306,0),4)</f>
        <v>0</v>
      </c>
      <c r="L306" s="214">
        <f>ROUND(SUM(J306:J307),4)</f>
        <v>0</v>
      </c>
      <c r="M306" s="88"/>
      <c r="N306" s="88"/>
      <c r="O306" s="32"/>
      <c r="P306" s="32"/>
      <c r="Q306" s="32"/>
      <c r="R306" s="32"/>
      <c r="S306" s="89"/>
      <c r="T306" s="196" t="str">
        <f ca="1">IF(D306="","",DATE(YEAR(TODAY()),MONTH(DATEVALUE(D306&amp;"1")),1))</f>
        <v/>
      </c>
      <c r="U306" s="198" t="str">
        <f>IF(D306="","",EOMONTH(T306,0))</f>
        <v/>
      </c>
      <c r="V306" s="135"/>
      <c r="W306" s="137"/>
      <c r="X306" s="138"/>
      <c r="Y306" s="138"/>
      <c r="Z306" s="138"/>
      <c r="AA306" s="138"/>
      <c r="AB306" s="139"/>
      <c r="AC306" s="15"/>
    </row>
    <row r="307" spans="1:29" ht="14.25" thickBot="1">
      <c r="A307" s="228"/>
      <c r="B307" s="229"/>
      <c r="C307" s="230"/>
      <c r="D307" s="201"/>
      <c r="E307" s="203"/>
      <c r="F307" s="209"/>
      <c r="G307" s="211"/>
      <c r="H307" s="213"/>
      <c r="I307" s="93">
        <f>ROUND(IF(NOT(_xlfn.ISFORMULA(J307)),J307/$G$306,0),4)</f>
        <v>0</v>
      </c>
      <c r="J307" s="94">
        <f>ROUND(IF(NOT(_xlfn.ISFORMULA($I307)),$I307*$G$306,0),4)</f>
        <v>0</v>
      </c>
      <c r="K307" s="95">
        <f>ROUND(IFERROR(J307/$L$306,0),4)</f>
        <v>0</v>
      </c>
      <c r="L307" s="215"/>
      <c r="M307" s="96"/>
      <c r="N307" s="96"/>
      <c r="O307" s="97"/>
      <c r="P307" s="97"/>
      <c r="Q307" s="97"/>
      <c r="R307" s="97"/>
      <c r="S307" s="98"/>
      <c r="T307" s="197"/>
      <c r="U307" s="199"/>
      <c r="V307" s="135"/>
      <c r="W307" s="137"/>
      <c r="X307" s="138"/>
      <c r="Y307" s="138"/>
      <c r="Z307" s="138"/>
      <c r="AA307" s="138"/>
      <c r="AB307" s="139"/>
      <c r="AC307" s="15"/>
    </row>
    <row r="308" spans="1:29" s="51" customFormat="1" ht="14.25" thickBot="1">
      <c r="A308" s="126"/>
      <c r="B308" s="127"/>
      <c r="C308" s="127"/>
      <c r="D308" s="99"/>
      <c r="E308" s="99"/>
      <c r="F308" s="99"/>
      <c r="G308" s="99" t="s">
        <v>87</v>
      </c>
      <c r="H308" s="100">
        <f>SUM(H296:H307)</f>
        <v>0</v>
      </c>
      <c r="I308" s="100">
        <f>SUM(I296:I307)</f>
        <v>0</v>
      </c>
      <c r="J308" s="101">
        <f>SUM(J296:J307)</f>
        <v>0</v>
      </c>
      <c r="K308" s="100"/>
      <c r="L308" s="102">
        <f>SUM(L296:L307)</f>
        <v>0</v>
      </c>
      <c r="M308" s="103"/>
      <c r="N308" s="103"/>
      <c r="O308" s="104"/>
      <c r="P308" s="104"/>
      <c r="Q308" s="104"/>
      <c r="R308" s="104"/>
      <c r="S308" s="105"/>
      <c r="T308" s="105"/>
      <c r="U308" s="120"/>
      <c r="V308" s="135"/>
      <c r="W308" s="137"/>
      <c r="X308" s="138"/>
      <c r="Y308" s="138"/>
      <c r="Z308" s="138"/>
      <c r="AA308" s="138"/>
      <c r="AB308" s="139"/>
    </row>
    <row r="309" spans="1:29">
      <c r="A309" s="228"/>
      <c r="B309" s="229"/>
      <c r="C309" s="230"/>
      <c r="D309" s="200"/>
      <c r="E309" s="202"/>
      <c r="F309" s="208"/>
      <c r="G309" s="210">
        <f>ROUND((F309/9),4)</f>
        <v>0</v>
      </c>
      <c r="H309" s="212">
        <f>ROUND(SUM(I309:I310),4)</f>
        <v>0</v>
      </c>
      <c r="I309" s="85">
        <f>ROUND(IF(NOT(_xlfn.ISFORMULA(J309)),J309/$G$309,0),4)</f>
        <v>0</v>
      </c>
      <c r="J309" s="86">
        <f>ROUND(IF(NOT(_xlfn.ISFORMULA($I309)),$I309*$G$309,0),4)</f>
        <v>0</v>
      </c>
      <c r="K309" s="87">
        <f>ROUND(IFERROR(J309/$L$309,0),4)</f>
        <v>0</v>
      </c>
      <c r="L309" s="214">
        <f>ROUND(SUM(J309:J310),4)</f>
        <v>0</v>
      </c>
      <c r="M309" s="88"/>
      <c r="N309" s="88"/>
      <c r="O309" s="32"/>
      <c r="P309" s="32"/>
      <c r="Q309" s="32"/>
      <c r="R309" s="32"/>
      <c r="S309" s="89"/>
      <c r="T309" s="196" t="str">
        <f ca="1">IF(D309="","",DATE(YEAR(TODAY()),MONTH(DATEVALUE(D309&amp;"1")),1))</f>
        <v/>
      </c>
      <c r="U309" s="198" t="str">
        <f>IF(D309="","",EOMONTH(T309,0))</f>
        <v/>
      </c>
      <c r="V309" s="135"/>
      <c r="W309" s="137"/>
      <c r="X309" s="138"/>
      <c r="Y309" s="138"/>
      <c r="Z309" s="138"/>
      <c r="AA309" s="138"/>
      <c r="AB309" s="139"/>
      <c r="AC309" s="15"/>
    </row>
    <row r="310" spans="1:29" ht="14.25" thickBot="1">
      <c r="A310" s="228"/>
      <c r="B310" s="229"/>
      <c r="C310" s="230"/>
      <c r="D310" s="201"/>
      <c r="E310" s="203"/>
      <c r="F310" s="209"/>
      <c r="G310" s="211"/>
      <c r="H310" s="213"/>
      <c r="I310" s="93">
        <f>ROUND(IF(NOT(_xlfn.ISFORMULA(J310)),J310/$G$309,0),4)</f>
        <v>0</v>
      </c>
      <c r="J310" s="94">
        <f>ROUND(IF(NOT(_xlfn.ISFORMULA($I310)),$I310*$G$309,0),4)</f>
        <v>0</v>
      </c>
      <c r="K310" s="95">
        <f>ROUND(IFERROR(J310/$L$309,0),4)</f>
        <v>0</v>
      </c>
      <c r="L310" s="215"/>
      <c r="M310" s="96"/>
      <c r="N310" s="96"/>
      <c r="O310" s="97"/>
      <c r="P310" s="97"/>
      <c r="Q310" s="97"/>
      <c r="R310" s="97"/>
      <c r="S310" s="98"/>
      <c r="T310" s="197"/>
      <c r="U310" s="199"/>
      <c r="V310" s="135"/>
      <c r="W310" s="137"/>
      <c r="X310" s="138"/>
      <c r="Y310" s="138"/>
      <c r="Z310" s="138"/>
      <c r="AA310" s="138"/>
      <c r="AB310" s="139"/>
      <c r="AC310" s="15"/>
    </row>
    <row r="311" spans="1:29">
      <c r="A311" s="228"/>
      <c r="B311" s="229"/>
      <c r="C311" s="230"/>
      <c r="D311" s="200"/>
      <c r="E311" s="202"/>
      <c r="F311" s="208"/>
      <c r="G311" s="210">
        <f>ROUND((F311/9),4)</f>
        <v>0</v>
      </c>
      <c r="H311" s="212">
        <f>ROUND(SUM(I311:I312),4)</f>
        <v>0</v>
      </c>
      <c r="I311" s="85">
        <f>ROUND(IF(NOT(_xlfn.ISFORMULA(J311)),J311/$G$311,0),4)</f>
        <v>0</v>
      </c>
      <c r="J311" s="86">
        <f>ROUND(IF(NOT(_xlfn.ISFORMULA($I311)),$I311*$G$311,0),4)</f>
        <v>0</v>
      </c>
      <c r="K311" s="87">
        <f>ROUND(IFERROR(J311/$L$311,0),4)</f>
        <v>0</v>
      </c>
      <c r="L311" s="214">
        <f>ROUND(SUM(J311:J312),4)</f>
        <v>0</v>
      </c>
      <c r="M311" s="88"/>
      <c r="N311" s="88"/>
      <c r="O311" s="32"/>
      <c r="P311" s="32"/>
      <c r="Q311" s="32"/>
      <c r="R311" s="32"/>
      <c r="S311" s="89"/>
      <c r="T311" s="196" t="str">
        <f ca="1">IF(D311="","",DATE(YEAR(TODAY()),MONTH(DATEVALUE(D311&amp;"1")),1))</f>
        <v/>
      </c>
      <c r="U311" s="198" t="str">
        <f>IF(D311="","",EOMONTH(T311,0))</f>
        <v/>
      </c>
      <c r="V311" s="135"/>
      <c r="W311" s="137"/>
      <c r="X311" s="138"/>
      <c r="Y311" s="138"/>
      <c r="Z311" s="138"/>
      <c r="AA311" s="138"/>
      <c r="AB311" s="139"/>
      <c r="AC311" s="15"/>
    </row>
    <row r="312" spans="1:29" ht="14.25" thickBot="1">
      <c r="A312" s="228"/>
      <c r="B312" s="229"/>
      <c r="C312" s="230"/>
      <c r="D312" s="201"/>
      <c r="E312" s="203"/>
      <c r="F312" s="209"/>
      <c r="G312" s="211"/>
      <c r="H312" s="213"/>
      <c r="I312" s="93">
        <f>ROUND(IF(NOT(_xlfn.ISFORMULA(J312)),J312/$G$311,0),4)</f>
        <v>0</v>
      </c>
      <c r="J312" s="94">
        <f>ROUND(IF(NOT(_xlfn.ISFORMULA($I312)),$I312*$G$311,0),4)</f>
        <v>0</v>
      </c>
      <c r="K312" s="95">
        <f>ROUND(IFERROR(J312/$L$311,0),4)</f>
        <v>0</v>
      </c>
      <c r="L312" s="215"/>
      <c r="M312" s="96"/>
      <c r="N312" s="96"/>
      <c r="O312" s="97"/>
      <c r="P312" s="97"/>
      <c r="Q312" s="97"/>
      <c r="R312" s="97"/>
      <c r="S312" s="98"/>
      <c r="T312" s="197"/>
      <c r="U312" s="199"/>
      <c r="V312" s="135"/>
      <c r="W312" s="137"/>
      <c r="X312" s="138"/>
      <c r="Y312" s="138"/>
      <c r="Z312" s="138"/>
      <c r="AA312" s="138"/>
      <c r="AB312" s="139"/>
      <c r="AC312" s="15"/>
    </row>
    <row r="313" spans="1:29">
      <c r="A313" s="228"/>
      <c r="B313" s="229"/>
      <c r="C313" s="230"/>
      <c r="D313" s="200"/>
      <c r="E313" s="202"/>
      <c r="F313" s="208"/>
      <c r="G313" s="210">
        <f>ROUND((F313/9),4)</f>
        <v>0</v>
      </c>
      <c r="H313" s="212">
        <f>ROUND(SUM(I313:I314),4)</f>
        <v>0</v>
      </c>
      <c r="I313" s="85">
        <f>ROUND(IF(NOT(_xlfn.ISFORMULA(J313)),J313/$G$313,0),4)</f>
        <v>0</v>
      </c>
      <c r="J313" s="86">
        <f>ROUND(IF(NOT(_xlfn.ISFORMULA($I313)),$I313*$G$313,0),4)</f>
        <v>0</v>
      </c>
      <c r="K313" s="87">
        <f>ROUND(IFERROR(J313/$L$313,0),4)</f>
        <v>0</v>
      </c>
      <c r="L313" s="214">
        <f>ROUND(SUM(J313:J314),4)</f>
        <v>0</v>
      </c>
      <c r="M313" s="88"/>
      <c r="N313" s="88"/>
      <c r="O313" s="32"/>
      <c r="P313" s="32"/>
      <c r="Q313" s="32"/>
      <c r="R313" s="32"/>
      <c r="S313" s="89"/>
      <c r="T313" s="196" t="str">
        <f ca="1">IF(D313="","",DATE(YEAR(TODAY()),MONTH(DATEVALUE(D313&amp;"1")),1))</f>
        <v/>
      </c>
      <c r="U313" s="198" t="str">
        <f>IF(D313="","",EOMONTH(T313,0))</f>
        <v/>
      </c>
      <c r="V313" s="135"/>
      <c r="W313" s="137"/>
      <c r="X313" s="138"/>
      <c r="Y313" s="138"/>
      <c r="Z313" s="138"/>
      <c r="AA313" s="138"/>
      <c r="AB313" s="139"/>
      <c r="AC313" s="15"/>
    </row>
    <row r="314" spans="1:29" ht="14.25" thickBot="1">
      <c r="A314" s="228"/>
      <c r="B314" s="229"/>
      <c r="C314" s="230"/>
      <c r="D314" s="201"/>
      <c r="E314" s="203"/>
      <c r="F314" s="209"/>
      <c r="G314" s="211"/>
      <c r="H314" s="213"/>
      <c r="I314" s="93">
        <f>ROUND(IF(NOT(_xlfn.ISFORMULA(J314)),J314/$G$313,0),4)</f>
        <v>0</v>
      </c>
      <c r="J314" s="94">
        <f>ROUND(IF(NOT(_xlfn.ISFORMULA($I314)),$I314*$G$313,0),4)</f>
        <v>0</v>
      </c>
      <c r="K314" s="95">
        <f>ROUND(IFERROR(J314/$L$313,0),4)</f>
        <v>0</v>
      </c>
      <c r="L314" s="215"/>
      <c r="M314" s="96"/>
      <c r="N314" s="96"/>
      <c r="O314" s="97"/>
      <c r="P314" s="97"/>
      <c r="Q314" s="97"/>
      <c r="R314" s="97"/>
      <c r="S314" s="98"/>
      <c r="T314" s="197"/>
      <c r="U314" s="199"/>
      <c r="V314" s="135"/>
      <c r="W314" s="137"/>
      <c r="X314" s="138"/>
      <c r="Y314" s="138"/>
      <c r="Z314" s="138"/>
      <c r="AA314" s="138"/>
      <c r="AB314" s="139"/>
      <c r="AC314" s="15"/>
    </row>
    <row r="315" spans="1:29">
      <c r="A315" s="228"/>
      <c r="B315" s="229"/>
      <c r="C315" s="230"/>
      <c r="D315" s="200"/>
      <c r="E315" s="202"/>
      <c r="F315" s="208"/>
      <c r="G315" s="210">
        <f>ROUND((F315/9),4)</f>
        <v>0</v>
      </c>
      <c r="H315" s="212">
        <f>ROUND(SUM(I315:I316),4)</f>
        <v>0</v>
      </c>
      <c r="I315" s="85">
        <f>ROUND(IF(NOT(_xlfn.ISFORMULA(J315)),J315/$G$315,0),4)</f>
        <v>0</v>
      </c>
      <c r="J315" s="86">
        <f>ROUND(IF(NOT(_xlfn.ISFORMULA($I315)),$I315*$G$315,0),4)</f>
        <v>0</v>
      </c>
      <c r="K315" s="87">
        <f>ROUND(IFERROR(J315/$L$315,0),4)</f>
        <v>0</v>
      </c>
      <c r="L315" s="214">
        <f>ROUND(SUM(J315:J316),4)</f>
        <v>0</v>
      </c>
      <c r="M315" s="88"/>
      <c r="N315" s="88"/>
      <c r="O315" s="32"/>
      <c r="P315" s="32"/>
      <c r="Q315" s="32"/>
      <c r="R315" s="32"/>
      <c r="S315" s="89"/>
      <c r="T315" s="196" t="str">
        <f ca="1">IF(D315="","",DATE(YEAR(TODAY()),MONTH(DATEVALUE(D315&amp;"1")),1))</f>
        <v/>
      </c>
      <c r="U315" s="198" t="str">
        <f>IF(D315="","",EOMONTH(T315,0))</f>
        <v/>
      </c>
      <c r="V315" s="135"/>
      <c r="W315" s="137"/>
      <c r="X315" s="138"/>
      <c r="Y315" s="138"/>
      <c r="Z315" s="138"/>
      <c r="AA315" s="138"/>
      <c r="AB315" s="139"/>
      <c r="AC315" s="15"/>
    </row>
    <row r="316" spans="1:29" ht="14.25" thickBot="1">
      <c r="A316" s="228"/>
      <c r="B316" s="229"/>
      <c r="C316" s="230"/>
      <c r="D316" s="201"/>
      <c r="E316" s="203"/>
      <c r="F316" s="209"/>
      <c r="G316" s="211"/>
      <c r="H316" s="213"/>
      <c r="I316" s="93">
        <f>ROUND(IF(NOT(_xlfn.ISFORMULA(J316)),J316/$G$315,0),4)</f>
        <v>0</v>
      </c>
      <c r="J316" s="94">
        <f>ROUND(IF(NOT(_xlfn.ISFORMULA($I316)),$I316*$G$315,0),4)</f>
        <v>0</v>
      </c>
      <c r="K316" s="95">
        <f>ROUND(IFERROR(J316/$L$315,0),4)</f>
        <v>0</v>
      </c>
      <c r="L316" s="215"/>
      <c r="M316" s="96"/>
      <c r="N316" s="96"/>
      <c r="O316" s="97"/>
      <c r="P316" s="97"/>
      <c r="Q316" s="97"/>
      <c r="R316" s="97"/>
      <c r="S316" s="98"/>
      <c r="T316" s="197"/>
      <c r="U316" s="199"/>
      <c r="V316" s="135"/>
      <c r="W316" s="137"/>
      <c r="X316" s="138"/>
      <c r="Y316" s="138"/>
      <c r="Z316" s="138"/>
      <c r="AA316" s="138"/>
      <c r="AB316" s="139"/>
      <c r="AC316" s="15"/>
    </row>
    <row r="317" spans="1:29">
      <c r="A317" s="228"/>
      <c r="B317" s="229"/>
      <c r="C317" s="230"/>
      <c r="D317" s="200"/>
      <c r="E317" s="202"/>
      <c r="F317" s="208"/>
      <c r="G317" s="210">
        <f>ROUND((F317/9),4)</f>
        <v>0</v>
      </c>
      <c r="H317" s="212">
        <f>ROUND(SUM(I317:I318),4)</f>
        <v>0</v>
      </c>
      <c r="I317" s="85">
        <f>ROUND(IF(NOT(_xlfn.ISFORMULA(J317)),J317/$G$317,0),4)</f>
        <v>0</v>
      </c>
      <c r="J317" s="86">
        <f>ROUND(IF(NOT(_xlfn.ISFORMULA($I317)),$I317*$G$317,0),4)</f>
        <v>0</v>
      </c>
      <c r="K317" s="87">
        <f>ROUND(IFERROR(J317/$L$317,0),4)</f>
        <v>0</v>
      </c>
      <c r="L317" s="214">
        <f>ROUND(SUM(J317:J318),4)</f>
        <v>0</v>
      </c>
      <c r="M317" s="88"/>
      <c r="N317" s="88"/>
      <c r="O317" s="32"/>
      <c r="P317" s="32"/>
      <c r="Q317" s="32"/>
      <c r="R317" s="32"/>
      <c r="S317" s="89"/>
      <c r="T317" s="196" t="str">
        <f ca="1">IF(D317="","",DATE(YEAR(TODAY()),MONTH(DATEVALUE(D317&amp;"1")),1))</f>
        <v/>
      </c>
      <c r="U317" s="198" t="str">
        <f>IF(D317="","",EOMONTH(T317,0))</f>
        <v/>
      </c>
      <c r="V317" s="135"/>
      <c r="W317" s="137"/>
      <c r="X317" s="138"/>
      <c r="Y317" s="138"/>
      <c r="Z317" s="138"/>
      <c r="AA317" s="138"/>
      <c r="AB317" s="139"/>
      <c r="AC317" s="15"/>
    </row>
    <row r="318" spans="1:29" ht="14.25" thickBot="1">
      <c r="A318" s="228"/>
      <c r="B318" s="229"/>
      <c r="C318" s="230"/>
      <c r="D318" s="201"/>
      <c r="E318" s="203"/>
      <c r="F318" s="209"/>
      <c r="G318" s="211"/>
      <c r="H318" s="213"/>
      <c r="I318" s="93">
        <f>ROUND(IF(NOT(_xlfn.ISFORMULA(J318)),J318/$G$317,0),4)</f>
        <v>0</v>
      </c>
      <c r="J318" s="94">
        <f>ROUND(IF(NOT(_xlfn.ISFORMULA($I318)),$I318*$G$317,0),4)</f>
        <v>0</v>
      </c>
      <c r="K318" s="95">
        <f>ROUND(IFERROR(J318/$L$317,0),4)</f>
        <v>0</v>
      </c>
      <c r="L318" s="215"/>
      <c r="M318" s="96"/>
      <c r="N318" s="96"/>
      <c r="O318" s="97"/>
      <c r="P318" s="97"/>
      <c r="Q318" s="97"/>
      <c r="R318" s="97"/>
      <c r="S318" s="98"/>
      <c r="T318" s="197"/>
      <c r="U318" s="199"/>
      <c r="V318" s="135"/>
      <c r="W318" s="137"/>
      <c r="X318" s="138"/>
      <c r="Y318" s="138"/>
      <c r="Z318" s="138"/>
      <c r="AA318" s="138"/>
      <c r="AB318" s="139"/>
      <c r="AC318" s="15"/>
    </row>
    <row r="319" spans="1:29">
      <c r="A319" s="228"/>
      <c r="B319" s="229"/>
      <c r="C319" s="230"/>
      <c r="D319" s="200"/>
      <c r="E319" s="202"/>
      <c r="F319" s="208"/>
      <c r="G319" s="210">
        <f>ROUND((F319/9),4)</f>
        <v>0</v>
      </c>
      <c r="H319" s="212">
        <f>ROUND(SUM(I319:I320),4)</f>
        <v>0</v>
      </c>
      <c r="I319" s="85">
        <f>ROUND(IF(NOT(_xlfn.ISFORMULA(J319)),J319/$G$319,0),4)</f>
        <v>0</v>
      </c>
      <c r="J319" s="86">
        <f>ROUND(IF(NOT(_xlfn.ISFORMULA($I319)),$I319*$G$319,0),4)</f>
        <v>0</v>
      </c>
      <c r="K319" s="87">
        <f>ROUND(IFERROR(J319/$L$319,0),4)</f>
        <v>0</v>
      </c>
      <c r="L319" s="214">
        <f>ROUND(SUM(J319:J320),4)</f>
        <v>0</v>
      </c>
      <c r="M319" s="88"/>
      <c r="N319" s="88"/>
      <c r="O319" s="32"/>
      <c r="P319" s="32"/>
      <c r="Q319" s="32"/>
      <c r="R319" s="32"/>
      <c r="S319" s="89"/>
      <c r="T319" s="196" t="str">
        <f ca="1">IF(D319="","",DATE(YEAR(TODAY()),MONTH(DATEVALUE(D319&amp;"1")),1))</f>
        <v/>
      </c>
      <c r="U319" s="198" t="str">
        <f>IF(D319="","",EOMONTH(T319,0))</f>
        <v/>
      </c>
      <c r="V319" s="135"/>
      <c r="W319" s="137"/>
      <c r="X319" s="138"/>
      <c r="Y319" s="138"/>
      <c r="Z319" s="138"/>
      <c r="AA319" s="138"/>
      <c r="AB319" s="139"/>
      <c r="AC319" s="15"/>
    </row>
    <row r="320" spans="1:29" ht="14.25" thickBot="1">
      <c r="A320" s="228"/>
      <c r="B320" s="229"/>
      <c r="C320" s="230"/>
      <c r="D320" s="201"/>
      <c r="E320" s="203"/>
      <c r="F320" s="209"/>
      <c r="G320" s="211"/>
      <c r="H320" s="213"/>
      <c r="I320" s="93">
        <f>ROUND(IF(NOT(_xlfn.ISFORMULA(J320)),J320/$G$319,0),4)</f>
        <v>0</v>
      </c>
      <c r="J320" s="94">
        <f>ROUND(IF(NOT(_xlfn.ISFORMULA($I320)),$I320*$G$319,0),4)</f>
        <v>0</v>
      </c>
      <c r="K320" s="95">
        <f>ROUND(IFERROR(J320/$L$319,0),4)</f>
        <v>0</v>
      </c>
      <c r="L320" s="215"/>
      <c r="M320" s="96"/>
      <c r="N320" s="96"/>
      <c r="O320" s="97"/>
      <c r="P320" s="97"/>
      <c r="Q320" s="97"/>
      <c r="R320" s="97"/>
      <c r="S320" s="98"/>
      <c r="T320" s="197"/>
      <c r="U320" s="199"/>
      <c r="V320" s="135"/>
      <c r="W320" s="137"/>
      <c r="X320" s="138"/>
      <c r="Y320" s="138"/>
      <c r="Z320" s="138"/>
      <c r="AA320" s="138"/>
      <c r="AB320" s="139"/>
      <c r="AC320" s="15"/>
    </row>
    <row r="321" spans="1:29" s="51" customFormat="1" ht="14.25" thickBot="1">
      <c r="A321" s="126"/>
      <c r="B321" s="127"/>
      <c r="C321" s="127"/>
      <c r="D321" s="99"/>
      <c r="E321" s="99"/>
      <c r="F321" s="99"/>
      <c r="G321" s="99" t="s">
        <v>87</v>
      </c>
      <c r="H321" s="100">
        <f>SUM(H309:H320)</f>
        <v>0</v>
      </c>
      <c r="I321" s="100">
        <f>SUM(I309:I320)</f>
        <v>0</v>
      </c>
      <c r="J321" s="101">
        <f>SUM(J309:J320)</f>
        <v>0</v>
      </c>
      <c r="K321" s="100"/>
      <c r="L321" s="102">
        <f>SUM(L309:L320)</f>
        <v>0</v>
      </c>
      <c r="M321" s="103"/>
      <c r="N321" s="103"/>
      <c r="O321" s="104"/>
      <c r="P321" s="104"/>
      <c r="Q321" s="104"/>
      <c r="R321" s="104"/>
      <c r="S321" s="105"/>
      <c r="T321" s="105"/>
      <c r="U321" s="120"/>
      <c r="V321" s="135"/>
      <c r="W321" s="137"/>
      <c r="X321" s="138"/>
      <c r="Y321" s="138"/>
      <c r="Z321" s="138"/>
      <c r="AA321" s="138"/>
      <c r="AB321" s="139"/>
    </row>
    <row r="322" spans="1:29">
      <c r="A322" s="228"/>
      <c r="B322" s="229"/>
      <c r="C322" s="230"/>
      <c r="D322" s="200"/>
      <c r="E322" s="202"/>
      <c r="F322" s="208"/>
      <c r="G322" s="210">
        <f>ROUND((F322/9),4)</f>
        <v>0</v>
      </c>
      <c r="H322" s="212">
        <f>ROUND(SUM(I322:I323),4)</f>
        <v>0</v>
      </c>
      <c r="I322" s="85">
        <f>ROUND(IF(NOT(_xlfn.ISFORMULA(J322)),J322/$G$322,0),4)</f>
        <v>0</v>
      </c>
      <c r="J322" s="86">
        <f>ROUND(IF(NOT(_xlfn.ISFORMULA($I322)),$I322*$G$322,0),4)</f>
        <v>0</v>
      </c>
      <c r="K322" s="87">
        <f>ROUND(IFERROR(J322/$L$322,0),4)</f>
        <v>0</v>
      </c>
      <c r="L322" s="214">
        <f>ROUND(SUM(J322:J323),4)</f>
        <v>0</v>
      </c>
      <c r="M322" s="88"/>
      <c r="N322" s="88"/>
      <c r="O322" s="32"/>
      <c r="P322" s="32"/>
      <c r="Q322" s="32"/>
      <c r="R322" s="32"/>
      <c r="S322" s="89"/>
      <c r="T322" s="196" t="str">
        <f ca="1">IF(D322="","",DATE(YEAR(TODAY()),MONTH(DATEVALUE(D322&amp;"1")),1))</f>
        <v/>
      </c>
      <c r="U322" s="198" t="str">
        <f>IF(D322="","",EOMONTH(T322,0))</f>
        <v/>
      </c>
      <c r="V322" s="135"/>
      <c r="W322" s="137"/>
      <c r="X322" s="138"/>
      <c r="Y322" s="138"/>
      <c r="Z322" s="138"/>
      <c r="AA322" s="138"/>
      <c r="AB322" s="139"/>
      <c r="AC322" s="15"/>
    </row>
    <row r="323" spans="1:29" ht="14.25" thickBot="1">
      <c r="A323" s="228"/>
      <c r="B323" s="229"/>
      <c r="C323" s="230"/>
      <c r="D323" s="201"/>
      <c r="E323" s="203"/>
      <c r="F323" s="209"/>
      <c r="G323" s="211"/>
      <c r="H323" s="213"/>
      <c r="I323" s="93">
        <f>ROUND(IF(NOT(_xlfn.ISFORMULA(J323)),J323/$G$322,0),4)</f>
        <v>0</v>
      </c>
      <c r="J323" s="94">
        <f>ROUND(IF(NOT(_xlfn.ISFORMULA($I323)),$I323*$G$322,0),4)</f>
        <v>0</v>
      </c>
      <c r="K323" s="95">
        <f>ROUND(IFERROR(J323/$L$322,0),4)</f>
        <v>0</v>
      </c>
      <c r="L323" s="215"/>
      <c r="M323" s="96"/>
      <c r="N323" s="96"/>
      <c r="O323" s="97"/>
      <c r="P323" s="97"/>
      <c r="Q323" s="97"/>
      <c r="R323" s="97"/>
      <c r="S323" s="98"/>
      <c r="T323" s="197"/>
      <c r="U323" s="199"/>
      <c r="V323" s="135"/>
      <c r="W323" s="137"/>
      <c r="X323" s="138"/>
      <c r="Y323" s="138"/>
      <c r="Z323" s="138"/>
      <c r="AA323" s="138"/>
      <c r="AB323" s="139"/>
      <c r="AC323" s="15"/>
    </row>
    <row r="324" spans="1:29">
      <c r="A324" s="228"/>
      <c r="B324" s="229"/>
      <c r="C324" s="230"/>
      <c r="D324" s="200"/>
      <c r="E324" s="202"/>
      <c r="F324" s="208"/>
      <c r="G324" s="210">
        <f>ROUND((F324/9),4)</f>
        <v>0</v>
      </c>
      <c r="H324" s="212">
        <f>ROUND(SUM(I324:I325),4)</f>
        <v>0</v>
      </c>
      <c r="I324" s="85">
        <f>ROUND(IF(NOT(_xlfn.ISFORMULA(J324)),J324/$G$324,0),4)</f>
        <v>0</v>
      </c>
      <c r="J324" s="86">
        <f>ROUND(IF(NOT(_xlfn.ISFORMULA($I324)),$I324*$G$324,0),4)</f>
        <v>0</v>
      </c>
      <c r="K324" s="87">
        <f>ROUND(IFERROR(J324/$L$324,0),4)</f>
        <v>0</v>
      </c>
      <c r="L324" s="214">
        <f>ROUND(SUM(J324:J325),4)</f>
        <v>0</v>
      </c>
      <c r="M324" s="88"/>
      <c r="N324" s="88"/>
      <c r="O324" s="32"/>
      <c r="P324" s="32"/>
      <c r="Q324" s="32"/>
      <c r="R324" s="32"/>
      <c r="S324" s="89"/>
      <c r="T324" s="196" t="str">
        <f ca="1">IF(D324="","",DATE(YEAR(TODAY()),MONTH(DATEVALUE(D324&amp;"1")),1))</f>
        <v/>
      </c>
      <c r="U324" s="198" t="str">
        <f>IF(D324="","",EOMONTH(T324,0))</f>
        <v/>
      </c>
      <c r="V324" s="135"/>
      <c r="W324" s="137"/>
      <c r="X324" s="138"/>
      <c r="Y324" s="138"/>
      <c r="Z324" s="138"/>
      <c r="AA324" s="138"/>
      <c r="AB324" s="139"/>
      <c r="AC324" s="15"/>
    </row>
    <row r="325" spans="1:29" ht="14.25" thickBot="1">
      <c r="A325" s="228"/>
      <c r="B325" s="229"/>
      <c r="C325" s="230"/>
      <c r="D325" s="201"/>
      <c r="E325" s="203"/>
      <c r="F325" s="209"/>
      <c r="G325" s="211"/>
      <c r="H325" s="213"/>
      <c r="I325" s="93">
        <f>ROUND(IF(NOT(_xlfn.ISFORMULA(J325)),J325/$G$324,0),4)</f>
        <v>0</v>
      </c>
      <c r="J325" s="94">
        <f>ROUND(IF(NOT(_xlfn.ISFORMULA($I325)),$I325*$G$324,0),4)</f>
        <v>0</v>
      </c>
      <c r="K325" s="95">
        <f>ROUND(IFERROR(J325/$L$324,0),4)</f>
        <v>0</v>
      </c>
      <c r="L325" s="215"/>
      <c r="M325" s="96"/>
      <c r="N325" s="96"/>
      <c r="O325" s="97"/>
      <c r="P325" s="97"/>
      <c r="Q325" s="97"/>
      <c r="R325" s="97"/>
      <c r="S325" s="98"/>
      <c r="T325" s="197"/>
      <c r="U325" s="199"/>
      <c r="V325" s="135"/>
      <c r="W325" s="137"/>
      <c r="X325" s="138"/>
      <c r="Y325" s="138"/>
      <c r="Z325" s="138"/>
      <c r="AA325" s="138"/>
      <c r="AB325" s="139"/>
      <c r="AC325" s="15"/>
    </row>
    <row r="326" spans="1:29">
      <c r="A326" s="228"/>
      <c r="B326" s="229"/>
      <c r="C326" s="230"/>
      <c r="D326" s="200"/>
      <c r="E326" s="202"/>
      <c r="F326" s="208"/>
      <c r="G326" s="210">
        <f>ROUND((F326/9),4)</f>
        <v>0</v>
      </c>
      <c r="H326" s="212">
        <f>ROUND(SUM(I326:I327),4)</f>
        <v>0</v>
      </c>
      <c r="I326" s="85">
        <f>ROUND(IF(NOT(_xlfn.ISFORMULA(J326)),J326/$G$326,0),4)</f>
        <v>0</v>
      </c>
      <c r="J326" s="86">
        <f>ROUND(IF(NOT(_xlfn.ISFORMULA($I326)),$I326*$G$326,0),4)</f>
        <v>0</v>
      </c>
      <c r="K326" s="87">
        <f>ROUND(IFERROR(J326/$L$326,0),4)</f>
        <v>0</v>
      </c>
      <c r="L326" s="214">
        <f>ROUND(SUM(J326:J327),4)</f>
        <v>0</v>
      </c>
      <c r="M326" s="88"/>
      <c r="N326" s="88"/>
      <c r="O326" s="32"/>
      <c r="P326" s="32"/>
      <c r="Q326" s="32"/>
      <c r="R326" s="32"/>
      <c r="S326" s="89"/>
      <c r="T326" s="196" t="str">
        <f ca="1">IF(D326="","",DATE(YEAR(TODAY()),MONTH(DATEVALUE(D326&amp;"1")),1))</f>
        <v/>
      </c>
      <c r="U326" s="198" t="str">
        <f>IF(D326="","",EOMONTH(T326,0))</f>
        <v/>
      </c>
      <c r="V326" s="135"/>
      <c r="W326" s="137"/>
      <c r="X326" s="138"/>
      <c r="Y326" s="138"/>
      <c r="Z326" s="138"/>
      <c r="AA326" s="138"/>
      <c r="AB326" s="139"/>
      <c r="AC326" s="15"/>
    </row>
    <row r="327" spans="1:29" ht="14.25" thickBot="1">
      <c r="A327" s="228"/>
      <c r="B327" s="229"/>
      <c r="C327" s="230"/>
      <c r="D327" s="201"/>
      <c r="E327" s="203"/>
      <c r="F327" s="209"/>
      <c r="G327" s="211"/>
      <c r="H327" s="213"/>
      <c r="I327" s="93">
        <f>ROUND(IF(NOT(_xlfn.ISFORMULA(J327)),J327/$G$326,0),4)</f>
        <v>0</v>
      </c>
      <c r="J327" s="94">
        <f>ROUND(IF(NOT(_xlfn.ISFORMULA($I327)),$I327*$G$326,0),4)</f>
        <v>0</v>
      </c>
      <c r="K327" s="95">
        <f>ROUND(IFERROR(J327/$L$326,0),4)</f>
        <v>0</v>
      </c>
      <c r="L327" s="215"/>
      <c r="M327" s="96"/>
      <c r="N327" s="96"/>
      <c r="O327" s="97"/>
      <c r="P327" s="97"/>
      <c r="Q327" s="97"/>
      <c r="R327" s="97"/>
      <c r="S327" s="98"/>
      <c r="T327" s="197"/>
      <c r="U327" s="199"/>
      <c r="V327" s="135"/>
      <c r="W327" s="137"/>
      <c r="X327" s="138"/>
      <c r="Y327" s="138"/>
      <c r="Z327" s="138"/>
      <c r="AA327" s="138"/>
      <c r="AB327" s="139"/>
      <c r="AC327" s="15"/>
    </row>
    <row r="328" spans="1:29">
      <c r="A328" s="228"/>
      <c r="B328" s="229"/>
      <c r="C328" s="230"/>
      <c r="D328" s="200"/>
      <c r="E328" s="202"/>
      <c r="F328" s="208"/>
      <c r="G328" s="210">
        <f>ROUND((F328/9),4)</f>
        <v>0</v>
      </c>
      <c r="H328" s="212">
        <f>ROUND(SUM(I328:I329),4)</f>
        <v>0</v>
      </c>
      <c r="I328" s="85">
        <f>ROUND(IF(NOT(_xlfn.ISFORMULA(J328)),J328/$G$328,0),4)</f>
        <v>0</v>
      </c>
      <c r="J328" s="86">
        <f>ROUND(IF(NOT(_xlfn.ISFORMULA($I328)),$I328*$G$328,0),4)</f>
        <v>0</v>
      </c>
      <c r="K328" s="87">
        <f>ROUND(IFERROR(J328/$L$328,0),4)</f>
        <v>0</v>
      </c>
      <c r="L328" s="214">
        <f>ROUND(SUM(J328:J329),4)</f>
        <v>0</v>
      </c>
      <c r="M328" s="88"/>
      <c r="N328" s="88"/>
      <c r="O328" s="32"/>
      <c r="P328" s="32"/>
      <c r="Q328" s="32"/>
      <c r="R328" s="32"/>
      <c r="S328" s="89"/>
      <c r="T328" s="196" t="str">
        <f ca="1">IF(D328="","",DATE(YEAR(TODAY()),MONTH(DATEVALUE(D328&amp;"1")),1))</f>
        <v/>
      </c>
      <c r="U328" s="198" t="str">
        <f>IF(D328="","",EOMONTH(T328,0))</f>
        <v/>
      </c>
      <c r="V328" s="135"/>
      <c r="W328" s="137"/>
      <c r="X328" s="138"/>
      <c r="Y328" s="138"/>
      <c r="Z328" s="138"/>
      <c r="AA328" s="138"/>
      <c r="AB328" s="139"/>
      <c r="AC328" s="15"/>
    </row>
    <row r="329" spans="1:29" ht="14.25" thickBot="1">
      <c r="A329" s="228"/>
      <c r="B329" s="229"/>
      <c r="C329" s="230"/>
      <c r="D329" s="201"/>
      <c r="E329" s="203"/>
      <c r="F329" s="209"/>
      <c r="G329" s="211"/>
      <c r="H329" s="213"/>
      <c r="I329" s="93">
        <f>ROUND(IF(NOT(_xlfn.ISFORMULA(J329)),J329/$G$328,0),4)</f>
        <v>0</v>
      </c>
      <c r="J329" s="94">
        <f>ROUND(IF(NOT(_xlfn.ISFORMULA($I329)),$I329*$G$328,0),4)</f>
        <v>0</v>
      </c>
      <c r="K329" s="95">
        <f>ROUND(IFERROR(J329/$L$328,0),4)</f>
        <v>0</v>
      </c>
      <c r="L329" s="215"/>
      <c r="M329" s="96"/>
      <c r="N329" s="96"/>
      <c r="O329" s="97"/>
      <c r="P329" s="97"/>
      <c r="Q329" s="97"/>
      <c r="R329" s="97"/>
      <c r="S329" s="98"/>
      <c r="T329" s="197"/>
      <c r="U329" s="199"/>
      <c r="V329" s="135"/>
      <c r="W329" s="137"/>
      <c r="X329" s="138"/>
      <c r="Y329" s="138"/>
      <c r="Z329" s="138"/>
      <c r="AA329" s="138"/>
      <c r="AB329" s="139"/>
      <c r="AC329" s="15"/>
    </row>
    <row r="330" spans="1:29">
      <c r="A330" s="228"/>
      <c r="B330" s="229"/>
      <c r="C330" s="230"/>
      <c r="D330" s="200"/>
      <c r="E330" s="202"/>
      <c r="F330" s="208"/>
      <c r="G330" s="210">
        <f>ROUND((F330/9),4)</f>
        <v>0</v>
      </c>
      <c r="H330" s="212">
        <f>ROUND(SUM(I330:I331),4)</f>
        <v>0</v>
      </c>
      <c r="I330" s="85">
        <f>ROUND(IF(NOT(_xlfn.ISFORMULA(J330)),J330/$G$330,0),4)</f>
        <v>0</v>
      </c>
      <c r="J330" s="86">
        <f>ROUND(IF(NOT(_xlfn.ISFORMULA($I330)),$I330*$G$330,0),4)</f>
        <v>0</v>
      </c>
      <c r="K330" s="87">
        <f>ROUND(IFERROR(J330/$L$330,0),4)</f>
        <v>0</v>
      </c>
      <c r="L330" s="214">
        <f>ROUND(SUM(J330:J331),4)</f>
        <v>0</v>
      </c>
      <c r="M330" s="88"/>
      <c r="N330" s="88"/>
      <c r="O330" s="32"/>
      <c r="P330" s="32"/>
      <c r="Q330" s="32"/>
      <c r="R330" s="32"/>
      <c r="S330" s="89"/>
      <c r="T330" s="196" t="str">
        <f ca="1">IF(D330="","",DATE(YEAR(TODAY()),MONTH(DATEVALUE(D330&amp;"1")),1))</f>
        <v/>
      </c>
      <c r="U330" s="198" t="str">
        <f>IF(D330="","",EOMONTH(T330,0))</f>
        <v/>
      </c>
      <c r="V330" s="135"/>
      <c r="W330" s="137"/>
      <c r="X330" s="138"/>
      <c r="Y330" s="138"/>
      <c r="Z330" s="138"/>
      <c r="AA330" s="138"/>
      <c r="AB330" s="139"/>
      <c r="AC330" s="15"/>
    </row>
    <row r="331" spans="1:29" ht="14.25" thickBot="1">
      <c r="A331" s="228"/>
      <c r="B331" s="229"/>
      <c r="C331" s="230"/>
      <c r="D331" s="201"/>
      <c r="E331" s="203"/>
      <c r="F331" s="209"/>
      <c r="G331" s="211"/>
      <c r="H331" s="213"/>
      <c r="I331" s="93">
        <f>ROUND(IF(NOT(_xlfn.ISFORMULA(J331)),J331/$G$330,0),4)</f>
        <v>0</v>
      </c>
      <c r="J331" s="94">
        <f>ROUND(IF(NOT(_xlfn.ISFORMULA($I331)),$I331*$G$330,0),4)</f>
        <v>0</v>
      </c>
      <c r="K331" s="95">
        <f>ROUND(IFERROR(J331/$L$330,0),4)</f>
        <v>0</v>
      </c>
      <c r="L331" s="215"/>
      <c r="M331" s="96"/>
      <c r="N331" s="96"/>
      <c r="O331" s="97"/>
      <c r="P331" s="97"/>
      <c r="Q331" s="97"/>
      <c r="R331" s="97"/>
      <c r="S331" s="98"/>
      <c r="T331" s="197"/>
      <c r="U331" s="199"/>
      <c r="V331" s="135"/>
      <c r="W331" s="137"/>
      <c r="X331" s="138"/>
      <c r="Y331" s="138"/>
      <c r="Z331" s="138"/>
      <c r="AA331" s="138"/>
      <c r="AB331" s="139"/>
      <c r="AC331" s="15"/>
    </row>
    <row r="332" spans="1:29">
      <c r="A332" s="228"/>
      <c r="B332" s="229"/>
      <c r="C332" s="230"/>
      <c r="D332" s="200"/>
      <c r="E332" s="202"/>
      <c r="F332" s="208"/>
      <c r="G332" s="210">
        <f>ROUND((F332/9),4)</f>
        <v>0</v>
      </c>
      <c r="H332" s="212">
        <f>ROUND(SUM(I332:I333),4)</f>
        <v>0</v>
      </c>
      <c r="I332" s="85">
        <f>ROUND(IF(NOT(_xlfn.ISFORMULA(J332)),J332/$G$332,0),4)</f>
        <v>0</v>
      </c>
      <c r="J332" s="86">
        <f>ROUND(IF(NOT(_xlfn.ISFORMULA($I332)),$I332*$G$332,0),4)</f>
        <v>0</v>
      </c>
      <c r="K332" s="87">
        <f>ROUND(IFERROR(J332/$L$332,0),4)</f>
        <v>0</v>
      </c>
      <c r="L332" s="214">
        <f>ROUND(SUM(J332:J333),4)</f>
        <v>0</v>
      </c>
      <c r="M332" s="88"/>
      <c r="N332" s="88"/>
      <c r="O332" s="32"/>
      <c r="P332" s="32"/>
      <c r="Q332" s="32"/>
      <c r="R332" s="32"/>
      <c r="S332" s="89"/>
      <c r="T332" s="196" t="str">
        <f ca="1">IF(D332="","",DATE(YEAR(TODAY()),MONTH(DATEVALUE(D332&amp;"1")),1))</f>
        <v/>
      </c>
      <c r="U332" s="198" t="str">
        <f>IF(D332="","",EOMONTH(T332,0))</f>
        <v/>
      </c>
      <c r="V332" s="135"/>
      <c r="W332" s="137"/>
      <c r="X332" s="138"/>
      <c r="Y332" s="138"/>
      <c r="Z332" s="138"/>
      <c r="AA332" s="138"/>
      <c r="AB332" s="139"/>
      <c r="AC332" s="15"/>
    </row>
    <row r="333" spans="1:29" ht="14.25" thickBot="1">
      <c r="A333" s="228"/>
      <c r="B333" s="229"/>
      <c r="C333" s="230"/>
      <c r="D333" s="201"/>
      <c r="E333" s="203"/>
      <c r="F333" s="209"/>
      <c r="G333" s="211"/>
      <c r="H333" s="213"/>
      <c r="I333" s="93">
        <f>ROUND(IF(NOT(_xlfn.ISFORMULA(J333)),J333/$G$332,0),4)</f>
        <v>0</v>
      </c>
      <c r="J333" s="94">
        <f>ROUND(IF(NOT(_xlfn.ISFORMULA($I333)),$I333*$G$332,0),4)</f>
        <v>0</v>
      </c>
      <c r="K333" s="95">
        <f>ROUND(IFERROR(J333/$L$332,0),4)</f>
        <v>0</v>
      </c>
      <c r="L333" s="215"/>
      <c r="M333" s="96"/>
      <c r="N333" s="96"/>
      <c r="O333" s="97"/>
      <c r="P333" s="97"/>
      <c r="Q333" s="97"/>
      <c r="R333" s="97"/>
      <c r="S333" s="98"/>
      <c r="T333" s="197"/>
      <c r="U333" s="199"/>
      <c r="V333" s="135"/>
      <c r="W333" s="137"/>
      <c r="X333" s="138"/>
      <c r="Y333" s="138"/>
      <c r="Z333" s="138"/>
      <c r="AA333" s="138"/>
      <c r="AB333" s="139"/>
      <c r="AC333" s="15"/>
    </row>
    <row r="334" spans="1:29" s="51" customFormat="1" ht="14.25" thickBot="1">
      <c r="A334" s="126"/>
      <c r="B334" s="127"/>
      <c r="C334" s="127"/>
      <c r="D334" s="99"/>
      <c r="E334" s="99"/>
      <c r="F334" s="99"/>
      <c r="G334" s="99" t="s">
        <v>87</v>
      </c>
      <c r="H334" s="100">
        <f>SUM(H322:H333)</f>
        <v>0</v>
      </c>
      <c r="I334" s="100">
        <f>SUM(I322:I333)</f>
        <v>0</v>
      </c>
      <c r="J334" s="101">
        <f>SUM(J322:J333)</f>
        <v>0</v>
      </c>
      <c r="K334" s="100"/>
      <c r="L334" s="102">
        <f>SUM(L322:L333)</f>
        <v>0</v>
      </c>
      <c r="M334" s="103"/>
      <c r="N334" s="103"/>
      <c r="O334" s="104"/>
      <c r="P334" s="104"/>
      <c r="Q334" s="104"/>
      <c r="R334" s="104"/>
      <c r="S334" s="105"/>
      <c r="T334" s="105"/>
      <c r="U334" s="120"/>
      <c r="V334" s="135"/>
      <c r="W334" s="137"/>
      <c r="X334" s="138"/>
      <c r="Y334" s="138"/>
      <c r="Z334" s="138"/>
      <c r="AA334" s="138"/>
      <c r="AB334" s="139"/>
    </row>
    <row r="335" spans="1:29">
      <c r="A335" s="228"/>
      <c r="B335" s="229"/>
      <c r="C335" s="230"/>
      <c r="D335" s="200"/>
      <c r="E335" s="202"/>
      <c r="F335" s="208"/>
      <c r="G335" s="210">
        <f>ROUND((F335/9),4)</f>
        <v>0</v>
      </c>
      <c r="H335" s="212">
        <f>ROUND(SUM(I335:I336),4)</f>
        <v>0</v>
      </c>
      <c r="I335" s="85">
        <f>ROUND(IF(NOT(_xlfn.ISFORMULA(J335)),J335/$G$335,0),4)</f>
        <v>0</v>
      </c>
      <c r="J335" s="86">
        <f>ROUND(IF(NOT(_xlfn.ISFORMULA($I335)),$I335*$G$335,0),4)</f>
        <v>0</v>
      </c>
      <c r="K335" s="87">
        <f>ROUND(IFERROR(J335/$L$335,0),4)</f>
        <v>0</v>
      </c>
      <c r="L335" s="214">
        <f>ROUND(SUM(J335:J336),4)</f>
        <v>0</v>
      </c>
      <c r="M335" s="88"/>
      <c r="N335" s="88"/>
      <c r="O335" s="32"/>
      <c r="P335" s="32"/>
      <c r="Q335" s="32"/>
      <c r="R335" s="32"/>
      <c r="S335" s="89"/>
      <c r="T335" s="196" t="str">
        <f ca="1">IF(D335="","",DATE(YEAR(TODAY()),MONTH(DATEVALUE(D335&amp;"1")),1))</f>
        <v/>
      </c>
      <c r="U335" s="198" t="str">
        <f>IF(D335="","",EOMONTH(T335,0))</f>
        <v/>
      </c>
      <c r="V335" s="135"/>
      <c r="W335" s="137"/>
      <c r="X335" s="138"/>
      <c r="Y335" s="138"/>
      <c r="Z335" s="138"/>
      <c r="AA335" s="138"/>
      <c r="AB335" s="139"/>
      <c r="AC335" s="15"/>
    </row>
    <row r="336" spans="1:29" ht="14.25" thickBot="1">
      <c r="A336" s="228"/>
      <c r="B336" s="229"/>
      <c r="C336" s="230"/>
      <c r="D336" s="201"/>
      <c r="E336" s="203"/>
      <c r="F336" s="209"/>
      <c r="G336" s="211"/>
      <c r="H336" s="213"/>
      <c r="I336" s="93">
        <f>ROUND(IF(NOT(_xlfn.ISFORMULA(J336)),J336/$G$335,0),4)</f>
        <v>0</v>
      </c>
      <c r="J336" s="94">
        <f>ROUND(IF(NOT(_xlfn.ISFORMULA($I336)),$I336*$G$335,0),4)</f>
        <v>0</v>
      </c>
      <c r="K336" s="95">
        <f>ROUND(IFERROR(J336/$L$335,0),4)</f>
        <v>0</v>
      </c>
      <c r="L336" s="215"/>
      <c r="M336" s="96"/>
      <c r="N336" s="96"/>
      <c r="O336" s="97"/>
      <c r="P336" s="97"/>
      <c r="Q336" s="97"/>
      <c r="R336" s="97"/>
      <c r="S336" s="98"/>
      <c r="T336" s="197"/>
      <c r="U336" s="199"/>
      <c r="V336" s="135"/>
      <c r="W336" s="137"/>
      <c r="X336" s="138"/>
      <c r="Y336" s="138"/>
      <c r="Z336" s="138"/>
      <c r="AA336" s="138"/>
      <c r="AB336" s="139"/>
      <c r="AC336" s="15"/>
    </row>
    <row r="337" spans="1:29">
      <c r="A337" s="228"/>
      <c r="B337" s="229"/>
      <c r="C337" s="230"/>
      <c r="D337" s="200"/>
      <c r="E337" s="202"/>
      <c r="F337" s="208"/>
      <c r="G337" s="210">
        <f>ROUND((F337/9),4)</f>
        <v>0</v>
      </c>
      <c r="H337" s="212">
        <f>ROUND(SUM(I337:I338),4)</f>
        <v>0</v>
      </c>
      <c r="I337" s="85">
        <f>ROUND(IF(NOT(_xlfn.ISFORMULA(J337)),J337/$G$337,0),4)</f>
        <v>0</v>
      </c>
      <c r="J337" s="86">
        <f>ROUND(IF(NOT(_xlfn.ISFORMULA($I337)),$I337*$G$337,0),4)</f>
        <v>0</v>
      </c>
      <c r="K337" s="87">
        <f>ROUND(IFERROR(J337/$L$337,0),4)</f>
        <v>0</v>
      </c>
      <c r="L337" s="214">
        <f>ROUND(SUM(J337:J338),4)</f>
        <v>0</v>
      </c>
      <c r="M337" s="88"/>
      <c r="N337" s="88"/>
      <c r="O337" s="32"/>
      <c r="P337" s="32"/>
      <c r="Q337" s="32"/>
      <c r="R337" s="32"/>
      <c r="S337" s="89"/>
      <c r="T337" s="196" t="str">
        <f ca="1">IF(D337="","",DATE(YEAR(TODAY()),MONTH(DATEVALUE(D337&amp;"1")),1))</f>
        <v/>
      </c>
      <c r="U337" s="198" t="str">
        <f>IF(D337="","",EOMONTH(T337,0))</f>
        <v/>
      </c>
      <c r="V337" s="135"/>
      <c r="W337" s="137"/>
      <c r="X337" s="138"/>
      <c r="Y337" s="138"/>
      <c r="Z337" s="138"/>
      <c r="AA337" s="138"/>
      <c r="AB337" s="139"/>
      <c r="AC337" s="15"/>
    </row>
    <row r="338" spans="1:29" ht="14.25" thickBot="1">
      <c r="A338" s="228"/>
      <c r="B338" s="229"/>
      <c r="C338" s="230"/>
      <c r="D338" s="201"/>
      <c r="E338" s="203"/>
      <c r="F338" s="209"/>
      <c r="G338" s="211"/>
      <c r="H338" s="213"/>
      <c r="I338" s="93">
        <f>ROUND(IF(NOT(_xlfn.ISFORMULA(J338)),J338/$G$337,0),4)</f>
        <v>0</v>
      </c>
      <c r="J338" s="94">
        <f>ROUND(IF(NOT(_xlfn.ISFORMULA($I338)),$I338*$G$337,0),4)</f>
        <v>0</v>
      </c>
      <c r="K338" s="95">
        <f>ROUND(IFERROR(J338/$L$337,0),4)</f>
        <v>0</v>
      </c>
      <c r="L338" s="215"/>
      <c r="M338" s="96"/>
      <c r="N338" s="96"/>
      <c r="O338" s="97"/>
      <c r="P338" s="97"/>
      <c r="Q338" s="97"/>
      <c r="R338" s="97"/>
      <c r="S338" s="98"/>
      <c r="T338" s="197"/>
      <c r="U338" s="199"/>
      <c r="V338" s="135"/>
      <c r="W338" s="137"/>
      <c r="X338" s="138"/>
      <c r="Y338" s="138"/>
      <c r="Z338" s="138"/>
      <c r="AA338" s="138"/>
      <c r="AB338" s="139"/>
      <c r="AC338" s="15"/>
    </row>
    <row r="339" spans="1:29">
      <c r="A339" s="228"/>
      <c r="B339" s="229"/>
      <c r="C339" s="230"/>
      <c r="D339" s="200"/>
      <c r="E339" s="202"/>
      <c r="F339" s="208"/>
      <c r="G339" s="210">
        <f>ROUND((F339/9),4)</f>
        <v>0</v>
      </c>
      <c r="H339" s="212">
        <f>ROUND(SUM(I339:I340),4)</f>
        <v>0</v>
      </c>
      <c r="I339" s="85">
        <f>ROUND(IF(NOT(_xlfn.ISFORMULA(J339)),J339/$G$339,0),4)</f>
        <v>0</v>
      </c>
      <c r="J339" s="86">
        <f>ROUND(IF(NOT(_xlfn.ISFORMULA($I339)),$I339*$G$339,0),4)</f>
        <v>0</v>
      </c>
      <c r="K339" s="87">
        <f>ROUND(IFERROR(J339/$L$339,0),4)</f>
        <v>0</v>
      </c>
      <c r="L339" s="214">
        <f>ROUND(SUM(J339:J340),4)</f>
        <v>0</v>
      </c>
      <c r="M339" s="88"/>
      <c r="N339" s="88"/>
      <c r="O339" s="32"/>
      <c r="P339" s="32"/>
      <c r="Q339" s="32"/>
      <c r="R339" s="32"/>
      <c r="S339" s="89"/>
      <c r="T339" s="196" t="str">
        <f ca="1">IF(D339="","",DATE(YEAR(TODAY()),MONTH(DATEVALUE(D339&amp;"1")),1))</f>
        <v/>
      </c>
      <c r="U339" s="198" t="str">
        <f>IF(D339="","",EOMONTH(T339,0))</f>
        <v/>
      </c>
      <c r="V339" s="135"/>
      <c r="W339" s="137"/>
      <c r="X339" s="138"/>
      <c r="Y339" s="138"/>
      <c r="Z339" s="138"/>
      <c r="AA339" s="138"/>
      <c r="AB339" s="139"/>
      <c r="AC339" s="15"/>
    </row>
    <row r="340" spans="1:29" ht="14.25" thickBot="1">
      <c r="A340" s="228"/>
      <c r="B340" s="229"/>
      <c r="C340" s="230"/>
      <c r="D340" s="201"/>
      <c r="E340" s="203"/>
      <c r="F340" s="209"/>
      <c r="G340" s="211"/>
      <c r="H340" s="213"/>
      <c r="I340" s="93">
        <f>ROUND(IF(NOT(_xlfn.ISFORMULA(J340)),J340/$G$339,0),4)</f>
        <v>0</v>
      </c>
      <c r="J340" s="94">
        <f>ROUND(IF(NOT(_xlfn.ISFORMULA($I340)),$I340*$G$339,0),4)</f>
        <v>0</v>
      </c>
      <c r="K340" s="95">
        <f>ROUND(IFERROR(J340/$L$339,0),4)</f>
        <v>0</v>
      </c>
      <c r="L340" s="215"/>
      <c r="M340" s="96"/>
      <c r="N340" s="96"/>
      <c r="O340" s="97"/>
      <c r="P340" s="97"/>
      <c r="Q340" s="97"/>
      <c r="R340" s="97"/>
      <c r="S340" s="98"/>
      <c r="T340" s="197"/>
      <c r="U340" s="199"/>
      <c r="V340" s="135"/>
      <c r="W340" s="137"/>
      <c r="X340" s="138"/>
      <c r="Y340" s="138"/>
      <c r="Z340" s="138"/>
      <c r="AA340" s="138"/>
      <c r="AB340" s="139"/>
      <c r="AC340" s="15"/>
    </row>
    <row r="341" spans="1:29">
      <c r="A341" s="228"/>
      <c r="B341" s="229"/>
      <c r="C341" s="230"/>
      <c r="D341" s="200"/>
      <c r="E341" s="202"/>
      <c r="F341" s="208"/>
      <c r="G341" s="210">
        <f>ROUND((F341/9),4)</f>
        <v>0</v>
      </c>
      <c r="H341" s="212">
        <f>ROUND(SUM(I341:I342),4)</f>
        <v>0</v>
      </c>
      <c r="I341" s="85">
        <f>ROUND(IF(NOT(_xlfn.ISFORMULA(J341)),J341/$G$341,0),4)</f>
        <v>0</v>
      </c>
      <c r="J341" s="86">
        <f>ROUND(IF(NOT(_xlfn.ISFORMULA($I341)),$I341*$G$341,0),4)</f>
        <v>0</v>
      </c>
      <c r="K341" s="87">
        <f>ROUND(IFERROR(J341/$L$341,0),4)</f>
        <v>0</v>
      </c>
      <c r="L341" s="214">
        <f>ROUND(SUM(J341:J342),4)</f>
        <v>0</v>
      </c>
      <c r="M341" s="88"/>
      <c r="N341" s="88"/>
      <c r="O341" s="32"/>
      <c r="P341" s="32"/>
      <c r="Q341" s="32"/>
      <c r="R341" s="32"/>
      <c r="S341" s="89"/>
      <c r="T341" s="196" t="str">
        <f ca="1">IF(D341="","",DATE(YEAR(TODAY()),MONTH(DATEVALUE(D341&amp;"1")),1))</f>
        <v/>
      </c>
      <c r="U341" s="198" t="str">
        <f>IF(D341="","",EOMONTH(T341,0))</f>
        <v/>
      </c>
      <c r="V341" s="135"/>
      <c r="W341" s="137"/>
      <c r="X341" s="138"/>
      <c r="Y341" s="138"/>
      <c r="Z341" s="138"/>
      <c r="AA341" s="138"/>
      <c r="AB341" s="139"/>
      <c r="AC341" s="15"/>
    </row>
    <row r="342" spans="1:29" ht="14.25" thickBot="1">
      <c r="A342" s="228"/>
      <c r="B342" s="229"/>
      <c r="C342" s="230"/>
      <c r="D342" s="201"/>
      <c r="E342" s="203"/>
      <c r="F342" s="209"/>
      <c r="G342" s="211"/>
      <c r="H342" s="213"/>
      <c r="I342" s="93">
        <f>ROUND(IF(NOT(_xlfn.ISFORMULA(J342)),J342/$G$341,0),4)</f>
        <v>0</v>
      </c>
      <c r="J342" s="94">
        <f>ROUND(IF(NOT(_xlfn.ISFORMULA($I342)),$I342*$G$341,0),4)</f>
        <v>0</v>
      </c>
      <c r="K342" s="95">
        <f>ROUND(IFERROR(J342/$L$341,0),4)</f>
        <v>0</v>
      </c>
      <c r="L342" s="215"/>
      <c r="M342" s="96"/>
      <c r="N342" s="96"/>
      <c r="O342" s="97"/>
      <c r="P342" s="97"/>
      <c r="Q342" s="97"/>
      <c r="R342" s="97"/>
      <c r="S342" s="98"/>
      <c r="T342" s="197"/>
      <c r="U342" s="199"/>
      <c r="V342" s="135"/>
      <c r="W342" s="137"/>
      <c r="X342" s="138"/>
      <c r="Y342" s="138"/>
      <c r="Z342" s="138"/>
      <c r="AA342" s="138"/>
      <c r="AB342" s="139"/>
      <c r="AC342" s="15"/>
    </row>
    <row r="343" spans="1:29">
      <c r="A343" s="228"/>
      <c r="B343" s="229"/>
      <c r="C343" s="230"/>
      <c r="D343" s="200"/>
      <c r="E343" s="202"/>
      <c r="F343" s="208"/>
      <c r="G343" s="210">
        <f>ROUND((F343/9),4)</f>
        <v>0</v>
      </c>
      <c r="H343" s="212">
        <f>ROUND(SUM(I343:I344),4)</f>
        <v>0</v>
      </c>
      <c r="I343" s="85">
        <f>ROUND(IF(NOT(_xlfn.ISFORMULA(J343)),J343/$G$343,0),4)</f>
        <v>0</v>
      </c>
      <c r="J343" s="86">
        <f>ROUND(IF(NOT(_xlfn.ISFORMULA($I343)),$I343*$G$343,0),4)</f>
        <v>0</v>
      </c>
      <c r="K343" s="87">
        <f>ROUND(IFERROR(J343/$L$343,0),4)</f>
        <v>0</v>
      </c>
      <c r="L343" s="214">
        <f>ROUND(SUM(J343:J344),4)</f>
        <v>0</v>
      </c>
      <c r="M343" s="88"/>
      <c r="N343" s="88"/>
      <c r="O343" s="32"/>
      <c r="P343" s="32"/>
      <c r="Q343" s="32"/>
      <c r="R343" s="32"/>
      <c r="S343" s="89"/>
      <c r="T343" s="196" t="str">
        <f ca="1">IF(D343="","",DATE(YEAR(TODAY()),MONTH(DATEVALUE(D343&amp;"1")),1))</f>
        <v/>
      </c>
      <c r="U343" s="198" t="str">
        <f>IF(D343="","",EOMONTH(T343,0))</f>
        <v/>
      </c>
      <c r="V343" s="135"/>
      <c r="W343" s="137"/>
      <c r="X343" s="138"/>
      <c r="Y343" s="138"/>
      <c r="Z343" s="138"/>
      <c r="AA343" s="138"/>
      <c r="AB343" s="139"/>
      <c r="AC343" s="15"/>
    </row>
    <row r="344" spans="1:29" ht="14.25" thickBot="1">
      <c r="A344" s="228"/>
      <c r="B344" s="229"/>
      <c r="C344" s="230"/>
      <c r="D344" s="201"/>
      <c r="E344" s="203"/>
      <c r="F344" s="209"/>
      <c r="G344" s="211"/>
      <c r="H344" s="213"/>
      <c r="I344" s="93">
        <f>ROUND(IF(NOT(_xlfn.ISFORMULA(J344)),J344/$G$343,0),4)</f>
        <v>0</v>
      </c>
      <c r="J344" s="94">
        <f>ROUND(IF(NOT(_xlfn.ISFORMULA($I344)),$I344*$G$343,0),4)</f>
        <v>0</v>
      </c>
      <c r="K344" s="95">
        <f>ROUND(IFERROR(J344/$L$343,0),4)</f>
        <v>0</v>
      </c>
      <c r="L344" s="215"/>
      <c r="M344" s="96"/>
      <c r="N344" s="96"/>
      <c r="O344" s="97"/>
      <c r="P344" s="97"/>
      <c r="Q344" s="97"/>
      <c r="R344" s="97"/>
      <c r="S344" s="98"/>
      <c r="T344" s="197"/>
      <c r="U344" s="199"/>
      <c r="V344" s="135"/>
      <c r="W344" s="137"/>
      <c r="X344" s="138"/>
      <c r="Y344" s="138"/>
      <c r="Z344" s="138"/>
      <c r="AA344" s="138"/>
      <c r="AB344" s="139"/>
      <c r="AC344" s="15"/>
    </row>
    <row r="345" spans="1:29">
      <c r="A345" s="228"/>
      <c r="B345" s="229"/>
      <c r="C345" s="230"/>
      <c r="D345" s="200"/>
      <c r="E345" s="202"/>
      <c r="F345" s="208"/>
      <c r="G345" s="210">
        <f>ROUND((F345/9),4)</f>
        <v>0</v>
      </c>
      <c r="H345" s="212">
        <f>ROUND(SUM(I345:I346),4)</f>
        <v>0</v>
      </c>
      <c r="I345" s="85">
        <f>ROUND(IF(NOT(_xlfn.ISFORMULA(J345)),J345/$G$345,0),4)</f>
        <v>0</v>
      </c>
      <c r="J345" s="86">
        <f>ROUND(IF(NOT(_xlfn.ISFORMULA($I345)),$I345*$G$345,0),4)</f>
        <v>0</v>
      </c>
      <c r="K345" s="87">
        <f>ROUND(IFERROR(J345/$L$345,0),4)</f>
        <v>0</v>
      </c>
      <c r="L345" s="214">
        <f>ROUND(SUM(J345:J346),4)</f>
        <v>0</v>
      </c>
      <c r="M345" s="88"/>
      <c r="N345" s="88"/>
      <c r="O345" s="32"/>
      <c r="P345" s="32"/>
      <c r="Q345" s="32"/>
      <c r="R345" s="32"/>
      <c r="S345" s="89"/>
      <c r="T345" s="196" t="str">
        <f ca="1">IF(D345="","",DATE(YEAR(TODAY()),MONTH(DATEVALUE(D345&amp;"1")),1))</f>
        <v/>
      </c>
      <c r="U345" s="198" t="str">
        <f>IF(D345="","",EOMONTH(T345,0))</f>
        <v/>
      </c>
      <c r="V345" s="135"/>
      <c r="W345" s="137"/>
      <c r="X345" s="138"/>
      <c r="Y345" s="138"/>
      <c r="Z345" s="138"/>
      <c r="AA345" s="138"/>
      <c r="AB345" s="139"/>
      <c r="AC345" s="15"/>
    </row>
    <row r="346" spans="1:29" ht="14.25" thickBot="1">
      <c r="A346" s="228"/>
      <c r="B346" s="229"/>
      <c r="C346" s="230"/>
      <c r="D346" s="201"/>
      <c r="E346" s="203"/>
      <c r="F346" s="209"/>
      <c r="G346" s="211"/>
      <c r="H346" s="213"/>
      <c r="I346" s="93">
        <f>ROUND(IF(NOT(_xlfn.ISFORMULA(J346)),J346/$G$345,0),4)</f>
        <v>0</v>
      </c>
      <c r="J346" s="94">
        <f>ROUND(IF(NOT(_xlfn.ISFORMULA($I346)),$I346*$G$345,0),4)</f>
        <v>0</v>
      </c>
      <c r="K346" s="95">
        <f>ROUND(IFERROR(J346/$L$345,0),4)</f>
        <v>0</v>
      </c>
      <c r="L346" s="215"/>
      <c r="M346" s="96"/>
      <c r="N346" s="96"/>
      <c r="O346" s="97"/>
      <c r="P346" s="97"/>
      <c r="Q346" s="97"/>
      <c r="R346" s="97"/>
      <c r="S346" s="98"/>
      <c r="T346" s="197"/>
      <c r="U346" s="199"/>
      <c r="V346" s="135"/>
      <c r="W346" s="137"/>
      <c r="X346" s="138"/>
      <c r="Y346" s="138"/>
      <c r="Z346" s="138"/>
      <c r="AA346" s="138"/>
      <c r="AB346" s="139"/>
      <c r="AC346" s="15"/>
    </row>
    <row r="347" spans="1:29" s="51" customFormat="1" ht="14.25" thickBot="1">
      <c r="A347" s="126"/>
      <c r="B347" s="127"/>
      <c r="C347" s="127"/>
      <c r="D347" s="99"/>
      <c r="E347" s="99"/>
      <c r="F347" s="99"/>
      <c r="G347" s="99" t="s">
        <v>87</v>
      </c>
      <c r="H347" s="100">
        <f>SUM(H335:H346)</f>
        <v>0</v>
      </c>
      <c r="I347" s="100">
        <f>SUM(I335:I346)</f>
        <v>0</v>
      </c>
      <c r="J347" s="101">
        <f>SUM(J335:J346)</f>
        <v>0</v>
      </c>
      <c r="K347" s="100"/>
      <c r="L347" s="102">
        <f>SUM(L335:L346)</f>
        <v>0</v>
      </c>
      <c r="M347" s="103"/>
      <c r="N347" s="103"/>
      <c r="O347" s="104"/>
      <c r="P347" s="104"/>
      <c r="Q347" s="104"/>
      <c r="R347" s="104"/>
      <c r="S347" s="105"/>
      <c r="T347" s="105"/>
      <c r="U347" s="120"/>
      <c r="V347" s="135"/>
      <c r="W347" s="137"/>
      <c r="X347" s="138"/>
      <c r="Y347" s="138"/>
      <c r="Z347" s="138"/>
      <c r="AA347" s="138"/>
      <c r="AB347" s="139"/>
    </row>
    <row r="348" spans="1:29">
      <c r="A348" s="228"/>
      <c r="B348" s="229"/>
      <c r="C348" s="230"/>
      <c r="D348" s="200"/>
      <c r="E348" s="202"/>
      <c r="F348" s="208"/>
      <c r="G348" s="210">
        <f>ROUND((F348/9),4)</f>
        <v>0</v>
      </c>
      <c r="H348" s="212">
        <f>ROUND(SUM(I348:I349),4)</f>
        <v>0</v>
      </c>
      <c r="I348" s="85">
        <f>ROUND(IF(NOT(_xlfn.ISFORMULA(J348)),J348/$G$348,0),4)</f>
        <v>0</v>
      </c>
      <c r="J348" s="86">
        <f>ROUND(IF(NOT(_xlfn.ISFORMULA($I348)),$I348*$G$348,0),4)</f>
        <v>0</v>
      </c>
      <c r="K348" s="87">
        <f>ROUND(IFERROR(J348/$L$348,0),4)</f>
        <v>0</v>
      </c>
      <c r="L348" s="214">
        <f>ROUND(SUM(J348:J349),4)</f>
        <v>0</v>
      </c>
      <c r="M348" s="88"/>
      <c r="N348" s="88"/>
      <c r="O348" s="32"/>
      <c r="P348" s="32"/>
      <c r="Q348" s="32"/>
      <c r="R348" s="32"/>
      <c r="S348" s="89"/>
      <c r="T348" s="196" t="str">
        <f ca="1">IF(D348="","",DATE(YEAR(TODAY()),MONTH(DATEVALUE(D348&amp;"1")),1))</f>
        <v/>
      </c>
      <c r="U348" s="198" t="str">
        <f>IF(D348="","",EOMONTH(T348,0))</f>
        <v/>
      </c>
      <c r="V348" s="135"/>
      <c r="W348" s="137"/>
      <c r="X348" s="138"/>
      <c r="Y348" s="138"/>
      <c r="Z348" s="138"/>
      <c r="AA348" s="138"/>
      <c r="AB348" s="139"/>
      <c r="AC348" s="15"/>
    </row>
    <row r="349" spans="1:29" ht="14.25" thickBot="1">
      <c r="A349" s="228"/>
      <c r="B349" s="229"/>
      <c r="C349" s="230"/>
      <c r="D349" s="201"/>
      <c r="E349" s="203"/>
      <c r="F349" s="209"/>
      <c r="G349" s="211"/>
      <c r="H349" s="213"/>
      <c r="I349" s="93">
        <f>ROUND(IF(NOT(_xlfn.ISFORMULA(J349)),J349/$G$348,0),4)</f>
        <v>0</v>
      </c>
      <c r="J349" s="94">
        <f>ROUND(IF(NOT(_xlfn.ISFORMULA($I349)),$I349*$G$348,0),4)</f>
        <v>0</v>
      </c>
      <c r="K349" s="95">
        <f>ROUND(IFERROR(J349/$L$348,0),4)</f>
        <v>0</v>
      </c>
      <c r="L349" s="215"/>
      <c r="M349" s="96"/>
      <c r="N349" s="96"/>
      <c r="O349" s="97"/>
      <c r="P349" s="97"/>
      <c r="Q349" s="97"/>
      <c r="R349" s="97"/>
      <c r="S349" s="98"/>
      <c r="T349" s="197"/>
      <c r="U349" s="199"/>
      <c r="V349" s="135"/>
      <c r="W349" s="137"/>
      <c r="X349" s="138"/>
      <c r="Y349" s="138"/>
      <c r="Z349" s="138"/>
      <c r="AA349" s="138"/>
      <c r="AB349" s="139"/>
      <c r="AC349" s="15"/>
    </row>
    <row r="350" spans="1:29">
      <c r="A350" s="228"/>
      <c r="B350" s="229"/>
      <c r="C350" s="230"/>
      <c r="D350" s="200"/>
      <c r="E350" s="202"/>
      <c r="F350" s="208"/>
      <c r="G350" s="210">
        <f>ROUND((F350/9),4)</f>
        <v>0</v>
      </c>
      <c r="H350" s="212">
        <f>ROUND(SUM(I350:I351),4)</f>
        <v>0</v>
      </c>
      <c r="I350" s="85">
        <f>ROUND(IF(NOT(_xlfn.ISFORMULA(J350)),J350/$G$350,0),4)</f>
        <v>0</v>
      </c>
      <c r="J350" s="86">
        <f>ROUND(IF(NOT(_xlfn.ISFORMULA($I350)),$I350*$G$350,0),4)</f>
        <v>0</v>
      </c>
      <c r="K350" s="87">
        <f>ROUND(IFERROR(J350/$L$350,0),4)</f>
        <v>0</v>
      </c>
      <c r="L350" s="214">
        <f>ROUND(SUM(J350:J351),4)</f>
        <v>0</v>
      </c>
      <c r="M350" s="88"/>
      <c r="N350" s="88"/>
      <c r="O350" s="32"/>
      <c r="P350" s="32"/>
      <c r="Q350" s="32"/>
      <c r="R350" s="32"/>
      <c r="S350" s="89"/>
      <c r="T350" s="196" t="str">
        <f ca="1">IF(D350="","",DATE(YEAR(TODAY()),MONTH(DATEVALUE(D350&amp;"1")),1))</f>
        <v/>
      </c>
      <c r="U350" s="198" t="str">
        <f>IF(D350="","",EOMONTH(T350,0))</f>
        <v/>
      </c>
      <c r="V350" s="135"/>
      <c r="W350" s="137"/>
      <c r="X350" s="138"/>
      <c r="Y350" s="138"/>
      <c r="Z350" s="138"/>
      <c r="AA350" s="138"/>
      <c r="AB350" s="139"/>
      <c r="AC350" s="15"/>
    </row>
    <row r="351" spans="1:29" ht="14.25" thickBot="1">
      <c r="A351" s="228"/>
      <c r="B351" s="229"/>
      <c r="C351" s="230"/>
      <c r="D351" s="201"/>
      <c r="E351" s="203"/>
      <c r="F351" s="209"/>
      <c r="G351" s="211"/>
      <c r="H351" s="213"/>
      <c r="I351" s="93">
        <f>ROUND(IF(NOT(_xlfn.ISFORMULA(J351)),J351/$G$350,0),4)</f>
        <v>0</v>
      </c>
      <c r="J351" s="94">
        <f>ROUND(IF(NOT(_xlfn.ISFORMULA($I351)),$I351*$G$350,0),4)</f>
        <v>0</v>
      </c>
      <c r="K351" s="95">
        <f>ROUND(IFERROR(J351/$L$350,0),4)</f>
        <v>0</v>
      </c>
      <c r="L351" s="215"/>
      <c r="M351" s="96"/>
      <c r="N351" s="96"/>
      <c r="O351" s="97"/>
      <c r="P351" s="97"/>
      <c r="Q351" s="97"/>
      <c r="R351" s="97"/>
      <c r="S351" s="98"/>
      <c r="T351" s="197"/>
      <c r="U351" s="199"/>
      <c r="V351" s="135"/>
      <c r="W351" s="137"/>
      <c r="X351" s="138"/>
      <c r="Y351" s="138"/>
      <c r="Z351" s="138"/>
      <c r="AA351" s="138"/>
      <c r="AB351" s="139"/>
      <c r="AC351" s="15"/>
    </row>
    <row r="352" spans="1:29">
      <c r="A352" s="228"/>
      <c r="B352" s="229"/>
      <c r="C352" s="230"/>
      <c r="D352" s="200"/>
      <c r="E352" s="202"/>
      <c r="F352" s="208"/>
      <c r="G352" s="210">
        <f>ROUND((F352/9),4)</f>
        <v>0</v>
      </c>
      <c r="H352" s="212">
        <f>ROUND(SUM(I352:I353),4)</f>
        <v>0</v>
      </c>
      <c r="I352" s="85">
        <f>ROUND(IF(NOT(_xlfn.ISFORMULA(J352)),J352/$G$352,0),4)</f>
        <v>0</v>
      </c>
      <c r="J352" s="86">
        <f>ROUND(IF(NOT(_xlfn.ISFORMULA($I352)),$I352*$G$352,0),4)</f>
        <v>0</v>
      </c>
      <c r="K352" s="87">
        <f>ROUND(IFERROR(J352/$L$352,0),4)</f>
        <v>0</v>
      </c>
      <c r="L352" s="214">
        <f>ROUND(SUM(J352:J353),4)</f>
        <v>0</v>
      </c>
      <c r="M352" s="88"/>
      <c r="N352" s="88"/>
      <c r="O352" s="32"/>
      <c r="P352" s="32"/>
      <c r="Q352" s="32"/>
      <c r="R352" s="32"/>
      <c r="S352" s="89"/>
      <c r="T352" s="196" t="str">
        <f ca="1">IF(D352="","",DATE(YEAR(TODAY()),MONTH(DATEVALUE(D352&amp;"1")),1))</f>
        <v/>
      </c>
      <c r="U352" s="198" t="str">
        <f>IF(D352="","",EOMONTH(T352,0))</f>
        <v/>
      </c>
      <c r="V352" s="135"/>
      <c r="W352" s="137"/>
      <c r="X352" s="138"/>
      <c r="Y352" s="138"/>
      <c r="Z352" s="138"/>
      <c r="AA352" s="138"/>
      <c r="AB352" s="139"/>
      <c r="AC352" s="15"/>
    </row>
    <row r="353" spans="1:29" ht="14.25" thickBot="1">
      <c r="A353" s="228"/>
      <c r="B353" s="229"/>
      <c r="C353" s="230"/>
      <c r="D353" s="201"/>
      <c r="E353" s="203"/>
      <c r="F353" s="209"/>
      <c r="G353" s="211"/>
      <c r="H353" s="213"/>
      <c r="I353" s="93">
        <f>ROUND(IF(NOT(_xlfn.ISFORMULA(J353)),J353/$G$352,0),4)</f>
        <v>0</v>
      </c>
      <c r="J353" s="94">
        <f>ROUND(IF(NOT(_xlfn.ISFORMULA($I353)),$I353*$G$352,0),4)</f>
        <v>0</v>
      </c>
      <c r="K353" s="95">
        <f>ROUND(IFERROR(J353/$L$352,0),4)</f>
        <v>0</v>
      </c>
      <c r="L353" s="215"/>
      <c r="M353" s="96"/>
      <c r="N353" s="96"/>
      <c r="O353" s="97"/>
      <c r="P353" s="97"/>
      <c r="Q353" s="97"/>
      <c r="R353" s="97"/>
      <c r="S353" s="98"/>
      <c r="T353" s="197"/>
      <c r="U353" s="199"/>
      <c r="V353" s="135"/>
      <c r="W353" s="137"/>
      <c r="X353" s="138"/>
      <c r="Y353" s="138"/>
      <c r="Z353" s="138"/>
      <c r="AA353" s="138"/>
      <c r="AB353" s="139"/>
      <c r="AC353" s="15"/>
    </row>
    <row r="354" spans="1:29">
      <c r="A354" s="228"/>
      <c r="B354" s="229"/>
      <c r="C354" s="230"/>
      <c r="D354" s="200"/>
      <c r="E354" s="202"/>
      <c r="F354" s="208"/>
      <c r="G354" s="210">
        <f>ROUND((F354/9),4)</f>
        <v>0</v>
      </c>
      <c r="H354" s="212">
        <f>ROUND(SUM(I354:I355),4)</f>
        <v>0</v>
      </c>
      <c r="I354" s="85">
        <f>ROUND(IF(NOT(_xlfn.ISFORMULA(J354)),J354/$G$354,0),4)</f>
        <v>0</v>
      </c>
      <c r="J354" s="86">
        <f>ROUND(IF(NOT(_xlfn.ISFORMULA($I354)),$I354*$G$354,0),4)</f>
        <v>0</v>
      </c>
      <c r="K354" s="87">
        <f>ROUND(IFERROR(J354/$L$354,0),4)</f>
        <v>0</v>
      </c>
      <c r="L354" s="214">
        <f>ROUND(SUM(J354:J355),4)</f>
        <v>0</v>
      </c>
      <c r="M354" s="88"/>
      <c r="N354" s="88"/>
      <c r="O354" s="32"/>
      <c r="P354" s="32"/>
      <c r="Q354" s="32"/>
      <c r="R354" s="32"/>
      <c r="S354" s="89"/>
      <c r="T354" s="196" t="str">
        <f ca="1">IF(D354="","",DATE(YEAR(TODAY()),MONTH(DATEVALUE(D354&amp;"1")),1))</f>
        <v/>
      </c>
      <c r="U354" s="198" t="str">
        <f>IF(D354="","",EOMONTH(T354,0))</f>
        <v/>
      </c>
      <c r="V354" s="135"/>
      <c r="W354" s="137"/>
      <c r="X354" s="138"/>
      <c r="Y354" s="138"/>
      <c r="Z354" s="138"/>
      <c r="AA354" s="138"/>
      <c r="AB354" s="139"/>
      <c r="AC354" s="15"/>
    </row>
    <row r="355" spans="1:29" ht="14.25" thickBot="1">
      <c r="A355" s="228"/>
      <c r="B355" s="229"/>
      <c r="C355" s="230"/>
      <c r="D355" s="201"/>
      <c r="E355" s="203"/>
      <c r="F355" s="209"/>
      <c r="G355" s="211"/>
      <c r="H355" s="213"/>
      <c r="I355" s="93">
        <f>ROUND(IF(NOT(_xlfn.ISFORMULA(J355)),J355/$G$354,0),4)</f>
        <v>0</v>
      </c>
      <c r="J355" s="94">
        <f>ROUND(IF(NOT(_xlfn.ISFORMULA($I355)),$I355*$G$354,0),4)</f>
        <v>0</v>
      </c>
      <c r="K355" s="95">
        <f>ROUND(IFERROR(J355/$L$354,0),4)</f>
        <v>0</v>
      </c>
      <c r="L355" s="215"/>
      <c r="M355" s="96"/>
      <c r="N355" s="96"/>
      <c r="O355" s="97"/>
      <c r="P355" s="97"/>
      <c r="Q355" s="97"/>
      <c r="R355" s="97"/>
      <c r="S355" s="98"/>
      <c r="T355" s="197"/>
      <c r="U355" s="199"/>
      <c r="V355" s="135"/>
      <c r="W355" s="137"/>
      <c r="X355" s="138"/>
      <c r="Y355" s="138"/>
      <c r="Z355" s="138"/>
      <c r="AA355" s="138"/>
      <c r="AB355" s="139"/>
      <c r="AC355" s="15"/>
    </row>
    <row r="356" spans="1:29">
      <c r="A356" s="228"/>
      <c r="B356" s="229"/>
      <c r="C356" s="230"/>
      <c r="D356" s="200"/>
      <c r="E356" s="202"/>
      <c r="F356" s="208"/>
      <c r="G356" s="210">
        <f>ROUND((F356/9),4)</f>
        <v>0</v>
      </c>
      <c r="H356" s="212">
        <f>ROUND(SUM(I356:I357),4)</f>
        <v>0</v>
      </c>
      <c r="I356" s="85">
        <f>ROUND(IF(NOT(_xlfn.ISFORMULA(J356)),J356/$G$356,0),4)</f>
        <v>0</v>
      </c>
      <c r="J356" s="86">
        <f>ROUND(IF(NOT(_xlfn.ISFORMULA($I356)),$I356*$G$356,0),4)</f>
        <v>0</v>
      </c>
      <c r="K356" s="87">
        <f>ROUND(IFERROR(J356/$L$356,0),4)</f>
        <v>0</v>
      </c>
      <c r="L356" s="214">
        <f>ROUND(SUM(J356:J357),4)</f>
        <v>0</v>
      </c>
      <c r="M356" s="88"/>
      <c r="N356" s="88"/>
      <c r="O356" s="32"/>
      <c r="P356" s="32"/>
      <c r="Q356" s="32"/>
      <c r="R356" s="32"/>
      <c r="S356" s="89"/>
      <c r="T356" s="196" t="str">
        <f ca="1">IF(D356="","",DATE(YEAR(TODAY()),MONTH(DATEVALUE(D356&amp;"1")),1))</f>
        <v/>
      </c>
      <c r="U356" s="198" t="str">
        <f>IF(D356="","",EOMONTH(T356,0))</f>
        <v/>
      </c>
      <c r="V356" s="135"/>
      <c r="W356" s="137"/>
      <c r="X356" s="138"/>
      <c r="Y356" s="138"/>
      <c r="Z356" s="138"/>
      <c r="AA356" s="138"/>
      <c r="AB356" s="139"/>
      <c r="AC356" s="15"/>
    </row>
    <row r="357" spans="1:29" ht="14.25" thickBot="1">
      <c r="A357" s="228"/>
      <c r="B357" s="229"/>
      <c r="C357" s="230"/>
      <c r="D357" s="201"/>
      <c r="E357" s="203"/>
      <c r="F357" s="209"/>
      <c r="G357" s="211"/>
      <c r="H357" s="213"/>
      <c r="I357" s="93">
        <f>ROUND(IF(NOT(_xlfn.ISFORMULA(J357)),J357/$G$356,0),4)</f>
        <v>0</v>
      </c>
      <c r="J357" s="94">
        <f>ROUND(IF(NOT(_xlfn.ISFORMULA($I357)),$I357*$G$356,0),4)</f>
        <v>0</v>
      </c>
      <c r="K357" s="95">
        <f>ROUND(IFERROR(J357/$L$356,0),4)</f>
        <v>0</v>
      </c>
      <c r="L357" s="215"/>
      <c r="M357" s="96"/>
      <c r="N357" s="96"/>
      <c r="O357" s="97"/>
      <c r="P357" s="97"/>
      <c r="Q357" s="97"/>
      <c r="R357" s="97"/>
      <c r="S357" s="98"/>
      <c r="T357" s="197"/>
      <c r="U357" s="199"/>
      <c r="V357" s="135"/>
      <c r="W357" s="137"/>
      <c r="X357" s="138"/>
      <c r="Y357" s="138"/>
      <c r="Z357" s="138"/>
      <c r="AA357" s="138"/>
      <c r="AB357" s="139"/>
      <c r="AC357" s="15"/>
    </row>
    <row r="358" spans="1:29">
      <c r="A358" s="228"/>
      <c r="B358" s="229"/>
      <c r="C358" s="230"/>
      <c r="D358" s="200"/>
      <c r="E358" s="202"/>
      <c r="F358" s="208"/>
      <c r="G358" s="210">
        <f>ROUND((F358/9),4)</f>
        <v>0</v>
      </c>
      <c r="H358" s="212">
        <f>ROUND(SUM(I358:I359),4)</f>
        <v>0</v>
      </c>
      <c r="I358" s="85">
        <f>ROUND(IF(NOT(_xlfn.ISFORMULA(J358)),J358/$G$358,0),4)</f>
        <v>0</v>
      </c>
      <c r="J358" s="86">
        <f>ROUND(IF(NOT(_xlfn.ISFORMULA($I358)),$I358*$G$358,0),4)</f>
        <v>0</v>
      </c>
      <c r="K358" s="87">
        <f>ROUND(IFERROR(J358/$L$358,0),4)</f>
        <v>0</v>
      </c>
      <c r="L358" s="214">
        <f>ROUND(SUM(J358:J359),4)</f>
        <v>0</v>
      </c>
      <c r="M358" s="88"/>
      <c r="N358" s="88"/>
      <c r="O358" s="32"/>
      <c r="P358" s="32"/>
      <c r="Q358" s="32"/>
      <c r="R358" s="32"/>
      <c r="S358" s="89"/>
      <c r="T358" s="196" t="str">
        <f ca="1">IF(D358="","",DATE(YEAR(TODAY()),MONTH(DATEVALUE(D358&amp;"1")),1))</f>
        <v/>
      </c>
      <c r="U358" s="198" t="str">
        <f>IF(D358="","",EOMONTH(T358,0))</f>
        <v/>
      </c>
      <c r="V358" s="135"/>
      <c r="W358" s="137"/>
      <c r="X358" s="138"/>
      <c r="Y358" s="138"/>
      <c r="Z358" s="138"/>
      <c r="AA358" s="138"/>
      <c r="AB358" s="139"/>
      <c r="AC358" s="15"/>
    </row>
    <row r="359" spans="1:29" ht="14.25" thickBot="1">
      <c r="A359" s="228"/>
      <c r="B359" s="229"/>
      <c r="C359" s="230"/>
      <c r="D359" s="201"/>
      <c r="E359" s="203"/>
      <c r="F359" s="209"/>
      <c r="G359" s="211"/>
      <c r="H359" s="213"/>
      <c r="I359" s="93">
        <f>ROUND(IF(NOT(_xlfn.ISFORMULA(J359)),J359/$G$358,0),4)</f>
        <v>0</v>
      </c>
      <c r="J359" s="94">
        <f>ROUND(IF(NOT(_xlfn.ISFORMULA($I359)),$I359*$G$358,0),4)</f>
        <v>0</v>
      </c>
      <c r="K359" s="95">
        <f>ROUND(IFERROR(J359/$L$358,0),4)</f>
        <v>0</v>
      </c>
      <c r="L359" s="215"/>
      <c r="M359" s="96"/>
      <c r="N359" s="96"/>
      <c r="O359" s="97"/>
      <c r="P359" s="97"/>
      <c r="Q359" s="97"/>
      <c r="R359" s="97"/>
      <c r="S359" s="98"/>
      <c r="T359" s="197"/>
      <c r="U359" s="199"/>
      <c r="V359" s="135"/>
      <c r="W359" s="137"/>
      <c r="X359" s="138"/>
      <c r="Y359" s="138"/>
      <c r="Z359" s="138"/>
      <c r="AA359" s="138"/>
      <c r="AB359" s="139"/>
      <c r="AC359" s="15"/>
    </row>
    <row r="360" spans="1:29" s="51" customFormat="1" ht="14.25" thickBot="1">
      <c r="A360" s="126"/>
      <c r="B360" s="127"/>
      <c r="C360" s="127"/>
      <c r="D360" s="99"/>
      <c r="E360" s="99"/>
      <c r="F360" s="99"/>
      <c r="G360" s="99" t="s">
        <v>87</v>
      </c>
      <c r="H360" s="100">
        <f>SUM(H348:H359)</f>
        <v>0</v>
      </c>
      <c r="I360" s="100">
        <f>SUM(I348:I359)</f>
        <v>0</v>
      </c>
      <c r="J360" s="101">
        <f>SUM(J348:J359)</f>
        <v>0</v>
      </c>
      <c r="K360" s="100"/>
      <c r="L360" s="102">
        <f>SUM(L348:L359)</f>
        <v>0</v>
      </c>
      <c r="M360" s="103"/>
      <c r="N360" s="103"/>
      <c r="O360" s="104"/>
      <c r="P360" s="104"/>
      <c r="Q360" s="104"/>
      <c r="R360" s="104"/>
      <c r="S360" s="105"/>
      <c r="T360" s="105"/>
      <c r="U360" s="120"/>
      <c r="V360" s="135"/>
      <c r="W360" s="137"/>
      <c r="X360" s="138"/>
      <c r="Y360" s="138"/>
      <c r="Z360" s="138"/>
      <c r="AA360" s="138"/>
      <c r="AB360" s="139"/>
    </row>
    <row r="361" spans="1:29">
      <c r="A361" s="228"/>
      <c r="B361" s="229"/>
      <c r="C361" s="230"/>
      <c r="D361" s="200"/>
      <c r="E361" s="202"/>
      <c r="F361" s="208"/>
      <c r="G361" s="210">
        <f>ROUND((F361/9),4)</f>
        <v>0</v>
      </c>
      <c r="H361" s="212">
        <f>ROUND(SUM(I361:I362),4)</f>
        <v>0</v>
      </c>
      <c r="I361" s="85">
        <f>ROUND(IF(NOT(_xlfn.ISFORMULA(J361)),J361/$G$361,0),4)</f>
        <v>0</v>
      </c>
      <c r="J361" s="86">
        <f>ROUND(IF(NOT(_xlfn.ISFORMULA($I361)),$I361*$G$361,0),4)</f>
        <v>0</v>
      </c>
      <c r="K361" s="87">
        <f>ROUND(IFERROR(J361/$L$361,0),4)</f>
        <v>0</v>
      </c>
      <c r="L361" s="214">
        <f>ROUND(SUM(J361:J362),4)</f>
        <v>0</v>
      </c>
      <c r="M361" s="88"/>
      <c r="N361" s="88"/>
      <c r="O361" s="32"/>
      <c r="P361" s="32"/>
      <c r="Q361" s="32"/>
      <c r="R361" s="32"/>
      <c r="S361" s="89"/>
      <c r="T361" s="196" t="str">
        <f ca="1">IF(D361="","",DATE(YEAR(TODAY()),MONTH(DATEVALUE(D361&amp;"1")),1))</f>
        <v/>
      </c>
      <c r="U361" s="198" t="str">
        <f>IF(D361="","",EOMONTH(T361,0))</f>
        <v/>
      </c>
      <c r="V361" s="135"/>
      <c r="W361" s="137"/>
      <c r="X361" s="138"/>
      <c r="Y361" s="138"/>
      <c r="Z361" s="138"/>
      <c r="AA361" s="138"/>
      <c r="AB361" s="139"/>
      <c r="AC361" s="15"/>
    </row>
    <row r="362" spans="1:29" ht="14.25" thickBot="1">
      <c r="A362" s="228"/>
      <c r="B362" s="229"/>
      <c r="C362" s="230"/>
      <c r="D362" s="201"/>
      <c r="E362" s="203"/>
      <c r="F362" s="209"/>
      <c r="G362" s="211"/>
      <c r="H362" s="213"/>
      <c r="I362" s="93">
        <f>ROUND(IF(NOT(_xlfn.ISFORMULA(J362)),J362/$G$361,0),4)</f>
        <v>0</v>
      </c>
      <c r="J362" s="94">
        <f>ROUND(IF(NOT(_xlfn.ISFORMULA($I362)),$I362*$G$361,0),4)</f>
        <v>0</v>
      </c>
      <c r="K362" s="95">
        <f>ROUND(IFERROR(J362/$L$361,0),4)</f>
        <v>0</v>
      </c>
      <c r="L362" s="215"/>
      <c r="M362" s="96"/>
      <c r="N362" s="96"/>
      <c r="O362" s="97"/>
      <c r="P362" s="97"/>
      <c r="Q362" s="97"/>
      <c r="R362" s="97"/>
      <c r="S362" s="98"/>
      <c r="T362" s="197"/>
      <c r="U362" s="199"/>
      <c r="V362" s="135"/>
      <c r="W362" s="137"/>
      <c r="X362" s="138"/>
      <c r="Y362" s="138"/>
      <c r="Z362" s="138"/>
      <c r="AA362" s="138"/>
      <c r="AB362" s="139"/>
      <c r="AC362" s="15"/>
    </row>
    <row r="363" spans="1:29">
      <c r="A363" s="228"/>
      <c r="B363" s="229"/>
      <c r="C363" s="230"/>
      <c r="D363" s="200"/>
      <c r="E363" s="202"/>
      <c r="F363" s="208"/>
      <c r="G363" s="210">
        <f>ROUND((F363/9),4)</f>
        <v>0</v>
      </c>
      <c r="H363" s="212">
        <f>ROUND(SUM(I363:I364),4)</f>
        <v>0</v>
      </c>
      <c r="I363" s="85">
        <f>ROUND(IF(NOT(_xlfn.ISFORMULA(J363)),J363/$G$363,0),4)</f>
        <v>0</v>
      </c>
      <c r="J363" s="86">
        <f>ROUND(IF(NOT(_xlfn.ISFORMULA($I363)),$I363*$G$363,0),4)</f>
        <v>0</v>
      </c>
      <c r="K363" s="87">
        <f>ROUND(IFERROR(J363/$L$363,0),4)</f>
        <v>0</v>
      </c>
      <c r="L363" s="214">
        <f>ROUND(SUM(J363:J364),4)</f>
        <v>0</v>
      </c>
      <c r="M363" s="88"/>
      <c r="N363" s="88"/>
      <c r="O363" s="32"/>
      <c r="P363" s="32"/>
      <c r="Q363" s="32"/>
      <c r="R363" s="32"/>
      <c r="S363" s="89"/>
      <c r="T363" s="196" t="str">
        <f ca="1">IF(D363="","",DATE(YEAR(TODAY()),MONTH(DATEVALUE(D363&amp;"1")),1))</f>
        <v/>
      </c>
      <c r="U363" s="198" t="str">
        <f>IF(D363="","",EOMONTH(T363,0))</f>
        <v/>
      </c>
      <c r="V363" s="135"/>
      <c r="W363" s="137"/>
      <c r="X363" s="138"/>
      <c r="Y363" s="138"/>
      <c r="Z363" s="138"/>
      <c r="AA363" s="138"/>
      <c r="AB363" s="139"/>
      <c r="AC363" s="15"/>
    </row>
    <row r="364" spans="1:29" ht="14.25" thickBot="1">
      <c r="A364" s="228"/>
      <c r="B364" s="229"/>
      <c r="C364" s="230"/>
      <c r="D364" s="201"/>
      <c r="E364" s="203"/>
      <c r="F364" s="209"/>
      <c r="G364" s="211"/>
      <c r="H364" s="213"/>
      <c r="I364" s="93">
        <f>ROUND(IF(NOT(_xlfn.ISFORMULA(J364)),J364/$G$363,0),4)</f>
        <v>0</v>
      </c>
      <c r="J364" s="94">
        <f>ROUND(IF(NOT(_xlfn.ISFORMULA($I364)),$I364*$G$363,0),4)</f>
        <v>0</v>
      </c>
      <c r="K364" s="95">
        <f>ROUND(IFERROR(J364/$L$363,0),4)</f>
        <v>0</v>
      </c>
      <c r="L364" s="215"/>
      <c r="M364" s="96"/>
      <c r="N364" s="96"/>
      <c r="O364" s="97"/>
      <c r="P364" s="97"/>
      <c r="Q364" s="97"/>
      <c r="R364" s="97"/>
      <c r="S364" s="98"/>
      <c r="T364" s="197"/>
      <c r="U364" s="199"/>
      <c r="V364" s="135"/>
      <c r="W364" s="137"/>
      <c r="X364" s="138"/>
      <c r="Y364" s="138"/>
      <c r="Z364" s="138"/>
      <c r="AA364" s="138"/>
      <c r="AB364" s="139"/>
      <c r="AC364" s="15"/>
    </row>
    <row r="365" spans="1:29">
      <c r="A365" s="228"/>
      <c r="B365" s="229"/>
      <c r="C365" s="230"/>
      <c r="D365" s="200"/>
      <c r="E365" s="202"/>
      <c r="F365" s="208"/>
      <c r="G365" s="210">
        <f>ROUND((F365/9),4)</f>
        <v>0</v>
      </c>
      <c r="H365" s="212">
        <f>ROUND(SUM(I365:I366),4)</f>
        <v>0</v>
      </c>
      <c r="I365" s="85">
        <f>ROUND(IF(NOT(_xlfn.ISFORMULA(J365)),J365/$G$365,0),4)</f>
        <v>0</v>
      </c>
      <c r="J365" s="86">
        <f>ROUND(IF(NOT(_xlfn.ISFORMULA($I365)),$I365*$G$365,0),4)</f>
        <v>0</v>
      </c>
      <c r="K365" s="87">
        <f>ROUND(IFERROR(J365/$L$365,0),4)</f>
        <v>0</v>
      </c>
      <c r="L365" s="214">
        <f>ROUND(SUM(J365:J366),4)</f>
        <v>0</v>
      </c>
      <c r="M365" s="88"/>
      <c r="N365" s="88"/>
      <c r="O365" s="32"/>
      <c r="P365" s="32"/>
      <c r="Q365" s="32"/>
      <c r="R365" s="32"/>
      <c r="S365" s="89"/>
      <c r="T365" s="196" t="str">
        <f ca="1">IF(D365="","",DATE(YEAR(TODAY()),MONTH(DATEVALUE(D365&amp;"1")),1))</f>
        <v/>
      </c>
      <c r="U365" s="198" t="str">
        <f>IF(D365="","",EOMONTH(T365,0))</f>
        <v/>
      </c>
      <c r="V365" s="135"/>
      <c r="W365" s="137"/>
      <c r="X365" s="138"/>
      <c r="Y365" s="138"/>
      <c r="Z365" s="138"/>
      <c r="AA365" s="138"/>
      <c r="AB365" s="139"/>
      <c r="AC365" s="15"/>
    </row>
    <row r="366" spans="1:29" ht="14.25" thickBot="1">
      <c r="A366" s="228"/>
      <c r="B366" s="229"/>
      <c r="C366" s="230"/>
      <c r="D366" s="201"/>
      <c r="E366" s="203"/>
      <c r="F366" s="209"/>
      <c r="G366" s="211"/>
      <c r="H366" s="213"/>
      <c r="I366" s="93">
        <f>ROUND(IF(NOT(_xlfn.ISFORMULA(J366)),J366/$G$365,0),4)</f>
        <v>0</v>
      </c>
      <c r="J366" s="94">
        <f>ROUND(IF(NOT(_xlfn.ISFORMULA($I366)),$I366*$G$365,0),4)</f>
        <v>0</v>
      </c>
      <c r="K366" s="95">
        <f>ROUND(IFERROR(J366/$L$365,0),4)</f>
        <v>0</v>
      </c>
      <c r="L366" s="215"/>
      <c r="M366" s="96"/>
      <c r="N366" s="96"/>
      <c r="O366" s="97"/>
      <c r="P366" s="97"/>
      <c r="Q366" s="97"/>
      <c r="R366" s="97"/>
      <c r="S366" s="98"/>
      <c r="T366" s="197"/>
      <c r="U366" s="199"/>
      <c r="V366" s="135"/>
      <c r="W366" s="137"/>
      <c r="X366" s="138"/>
      <c r="Y366" s="138"/>
      <c r="Z366" s="138"/>
      <c r="AA366" s="138"/>
      <c r="AB366" s="139"/>
      <c r="AC366" s="15"/>
    </row>
    <row r="367" spans="1:29">
      <c r="A367" s="228"/>
      <c r="B367" s="229"/>
      <c r="C367" s="230"/>
      <c r="D367" s="200"/>
      <c r="E367" s="202"/>
      <c r="F367" s="208"/>
      <c r="G367" s="210">
        <f>ROUND((F367/9),4)</f>
        <v>0</v>
      </c>
      <c r="H367" s="212">
        <f>ROUND(SUM(I367:I368),4)</f>
        <v>0</v>
      </c>
      <c r="I367" s="85">
        <f>ROUND(IF(NOT(_xlfn.ISFORMULA(J367)),J367/$G$367,0),4)</f>
        <v>0</v>
      </c>
      <c r="J367" s="86">
        <f>ROUND(IF(NOT(_xlfn.ISFORMULA($I367)),$I367*$G$367,0),4)</f>
        <v>0</v>
      </c>
      <c r="K367" s="87">
        <f>ROUND(IFERROR(J367/$L$367,0),4)</f>
        <v>0</v>
      </c>
      <c r="L367" s="214">
        <f>ROUND(SUM(J367:J368),4)</f>
        <v>0</v>
      </c>
      <c r="M367" s="88"/>
      <c r="N367" s="88"/>
      <c r="O367" s="32"/>
      <c r="P367" s="32"/>
      <c r="Q367" s="32"/>
      <c r="R367" s="32"/>
      <c r="S367" s="89"/>
      <c r="T367" s="196" t="str">
        <f ca="1">IF(D367="","",DATE(YEAR(TODAY()),MONTH(DATEVALUE(D367&amp;"1")),1))</f>
        <v/>
      </c>
      <c r="U367" s="198" t="str">
        <f>IF(D367="","",EOMONTH(T367,0))</f>
        <v/>
      </c>
      <c r="V367" s="135"/>
      <c r="W367" s="137"/>
      <c r="X367" s="138"/>
      <c r="Y367" s="138"/>
      <c r="Z367" s="138"/>
      <c r="AA367" s="138"/>
      <c r="AB367" s="139"/>
      <c r="AC367" s="15"/>
    </row>
    <row r="368" spans="1:29" ht="14.25" thickBot="1">
      <c r="A368" s="228"/>
      <c r="B368" s="229"/>
      <c r="C368" s="230"/>
      <c r="D368" s="201"/>
      <c r="E368" s="203"/>
      <c r="F368" s="209"/>
      <c r="G368" s="211"/>
      <c r="H368" s="213"/>
      <c r="I368" s="93">
        <f>ROUND(IF(NOT(_xlfn.ISFORMULA(J368)),J368/$G$367,0),4)</f>
        <v>0</v>
      </c>
      <c r="J368" s="94">
        <f>ROUND(IF(NOT(_xlfn.ISFORMULA($I368)),$I368*$G$367,0),4)</f>
        <v>0</v>
      </c>
      <c r="K368" s="95">
        <f>ROUND(IFERROR(J368/$L$367,0),4)</f>
        <v>0</v>
      </c>
      <c r="L368" s="215"/>
      <c r="M368" s="96"/>
      <c r="N368" s="96"/>
      <c r="O368" s="97"/>
      <c r="P368" s="97"/>
      <c r="Q368" s="97"/>
      <c r="R368" s="97"/>
      <c r="S368" s="98"/>
      <c r="T368" s="197"/>
      <c r="U368" s="199"/>
      <c r="V368" s="135"/>
      <c r="W368" s="137"/>
      <c r="X368" s="138"/>
      <c r="Y368" s="138"/>
      <c r="Z368" s="138"/>
      <c r="AA368" s="138"/>
      <c r="AB368" s="139"/>
      <c r="AC368" s="15"/>
    </row>
    <row r="369" spans="1:29">
      <c r="A369" s="228"/>
      <c r="B369" s="229"/>
      <c r="C369" s="230"/>
      <c r="D369" s="200"/>
      <c r="E369" s="202"/>
      <c r="F369" s="208"/>
      <c r="G369" s="210">
        <f>ROUND((F369/9),4)</f>
        <v>0</v>
      </c>
      <c r="H369" s="212">
        <f>ROUND(SUM(I369:I370),4)</f>
        <v>0</v>
      </c>
      <c r="I369" s="85">
        <f>ROUND(IF(NOT(_xlfn.ISFORMULA(J369)),J369/$G$369,0),4)</f>
        <v>0</v>
      </c>
      <c r="J369" s="86">
        <f>ROUND(IF(NOT(_xlfn.ISFORMULA($I369)),$I369*$G$369,0),4)</f>
        <v>0</v>
      </c>
      <c r="K369" s="87">
        <f>ROUND(IFERROR(J369/$L$369,0),4)</f>
        <v>0</v>
      </c>
      <c r="L369" s="214">
        <f>ROUND(SUM(J369:J370),4)</f>
        <v>0</v>
      </c>
      <c r="M369" s="88"/>
      <c r="N369" s="88"/>
      <c r="O369" s="32"/>
      <c r="P369" s="32"/>
      <c r="Q369" s="32"/>
      <c r="R369" s="32"/>
      <c r="S369" s="89"/>
      <c r="T369" s="196" t="str">
        <f ca="1">IF(D369="","",DATE(YEAR(TODAY()),MONTH(DATEVALUE(D369&amp;"1")),1))</f>
        <v/>
      </c>
      <c r="U369" s="198" t="str">
        <f>IF(D369="","",EOMONTH(T369,0))</f>
        <v/>
      </c>
      <c r="V369" s="135"/>
      <c r="W369" s="137"/>
      <c r="X369" s="138"/>
      <c r="Y369" s="138"/>
      <c r="Z369" s="138"/>
      <c r="AA369" s="138"/>
      <c r="AB369" s="139"/>
      <c r="AC369" s="15"/>
    </row>
    <row r="370" spans="1:29" ht="14.25" thickBot="1">
      <c r="A370" s="228"/>
      <c r="B370" s="229"/>
      <c r="C370" s="230"/>
      <c r="D370" s="201"/>
      <c r="E370" s="203"/>
      <c r="F370" s="209"/>
      <c r="G370" s="211"/>
      <c r="H370" s="213"/>
      <c r="I370" s="93">
        <f>ROUND(IF(NOT(_xlfn.ISFORMULA(J370)),J370/$G$369,0),4)</f>
        <v>0</v>
      </c>
      <c r="J370" s="94">
        <f>ROUND(IF(NOT(_xlfn.ISFORMULA($I370)),$I370*$G$369,0),4)</f>
        <v>0</v>
      </c>
      <c r="K370" s="95">
        <f>ROUND(IFERROR(J370/$L$369,0),4)</f>
        <v>0</v>
      </c>
      <c r="L370" s="215"/>
      <c r="M370" s="96"/>
      <c r="N370" s="96"/>
      <c r="O370" s="97"/>
      <c r="P370" s="97"/>
      <c r="Q370" s="97"/>
      <c r="R370" s="97"/>
      <c r="S370" s="98"/>
      <c r="T370" s="197"/>
      <c r="U370" s="199"/>
      <c r="V370" s="135"/>
      <c r="W370" s="137"/>
      <c r="X370" s="138"/>
      <c r="Y370" s="138"/>
      <c r="Z370" s="138"/>
      <c r="AA370" s="138"/>
      <c r="AB370" s="139"/>
      <c r="AC370" s="15"/>
    </row>
    <row r="371" spans="1:29">
      <c r="A371" s="228"/>
      <c r="B371" s="229"/>
      <c r="C371" s="230"/>
      <c r="D371" s="200"/>
      <c r="E371" s="202"/>
      <c r="F371" s="208"/>
      <c r="G371" s="210">
        <f>ROUND((F371/9),4)</f>
        <v>0</v>
      </c>
      <c r="H371" s="212">
        <f>ROUND(SUM(I371:I372),4)</f>
        <v>0</v>
      </c>
      <c r="I371" s="85">
        <f>ROUND(IF(NOT(_xlfn.ISFORMULA(J371)),J371/$G$371,0),4)</f>
        <v>0</v>
      </c>
      <c r="J371" s="86">
        <f>ROUND(IF(NOT(_xlfn.ISFORMULA($I371)),$I371*$G$371,0),4)</f>
        <v>0</v>
      </c>
      <c r="K371" s="87">
        <f>ROUND(IFERROR(J371/$L$371,0),4)</f>
        <v>0</v>
      </c>
      <c r="L371" s="214">
        <f>ROUND(SUM(J371:J372),4)</f>
        <v>0</v>
      </c>
      <c r="M371" s="88"/>
      <c r="N371" s="88"/>
      <c r="O371" s="32"/>
      <c r="P371" s="32"/>
      <c r="Q371" s="32"/>
      <c r="R371" s="32"/>
      <c r="S371" s="89"/>
      <c r="T371" s="196" t="str">
        <f ca="1">IF(D371="","",DATE(YEAR(TODAY()),MONTH(DATEVALUE(D371&amp;"1")),1))</f>
        <v/>
      </c>
      <c r="U371" s="198" t="str">
        <f>IF(D371="","",EOMONTH(T371,0))</f>
        <v/>
      </c>
      <c r="V371" s="135"/>
      <c r="W371" s="137"/>
      <c r="X371" s="138"/>
      <c r="Y371" s="138"/>
      <c r="Z371" s="138"/>
      <c r="AA371" s="138"/>
      <c r="AB371" s="139"/>
      <c r="AC371" s="15"/>
    </row>
    <row r="372" spans="1:29" ht="14.25" thickBot="1">
      <c r="A372" s="228"/>
      <c r="B372" s="229"/>
      <c r="C372" s="230"/>
      <c r="D372" s="201"/>
      <c r="E372" s="203"/>
      <c r="F372" s="209"/>
      <c r="G372" s="211"/>
      <c r="H372" s="213"/>
      <c r="I372" s="93">
        <f>ROUND(IF(NOT(_xlfn.ISFORMULA(J372)),J372/$G$371,0),4)</f>
        <v>0</v>
      </c>
      <c r="J372" s="94">
        <f>ROUND(IF(NOT(_xlfn.ISFORMULA($I372)),$I372*$G$371,0),4)</f>
        <v>0</v>
      </c>
      <c r="K372" s="95">
        <f>ROUND(IFERROR(J372/$L$371,0),4)</f>
        <v>0</v>
      </c>
      <c r="L372" s="215"/>
      <c r="M372" s="96"/>
      <c r="N372" s="96"/>
      <c r="O372" s="97"/>
      <c r="P372" s="97"/>
      <c r="Q372" s="97"/>
      <c r="R372" s="97"/>
      <c r="S372" s="98"/>
      <c r="T372" s="197"/>
      <c r="U372" s="199"/>
      <c r="V372" s="135"/>
      <c r="W372" s="137"/>
      <c r="X372" s="138"/>
      <c r="Y372" s="138"/>
      <c r="Z372" s="138"/>
      <c r="AA372" s="138"/>
      <c r="AB372" s="139"/>
      <c r="AC372" s="15"/>
    </row>
    <row r="373" spans="1:29" s="51" customFormat="1" ht="14.25" thickBot="1">
      <c r="A373" s="126"/>
      <c r="B373" s="127"/>
      <c r="C373" s="127"/>
      <c r="D373" s="99"/>
      <c r="E373" s="99"/>
      <c r="F373" s="99"/>
      <c r="G373" s="99" t="s">
        <v>87</v>
      </c>
      <c r="H373" s="100">
        <f>SUM(H361:H372)</f>
        <v>0</v>
      </c>
      <c r="I373" s="100">
        <f>SUM(I361:I372)</f>
        <v>0</v>
      </c>
      <c r="J373" s="101">
        <f>SUM(J361:J372)</f>
        <v>0</v>
      </c>
      <c r="K373" s="100"/>
      <c r="L373" s="102">
        <f>SUM(L361:L372)</f>
        <v>0</v>
      </c>
      <c r="M373" s="103"/>
      <c r="N373" s="103"/>
      <c r="O373" s="104"/>
      <c r="P373" s="104"/>
      <c r="Q373" s="104"/>
      <c r="R373" s="104"/>
      <c r="S373" s="105"/>
      <c r="T373" s="105"/>
      <c r="U373" s="120"/>
      <c r="V373" s="135"/>
      <c r="W373" s="137"/>
      <c r="X373" s="138"/>
      <c r="Y373" s="138"/>
      <c r="Z373" s="138"/>
      <c r="AA373" s="138"/>
      <c r="AB373" s="139"/>
    </row>
    <row r="374" spans="1:29">
      <c r="A374" s="228"/>
      <c r="B374" s="229"/>
      <c r="C374" s="230"/>
      <c r="D374" s="200"/>
      <c r="E374" s="202"/>
      <c r="F374" s="208"/>
      <c r="G374" s="210">
        <f>ROUND((F374/9),4)</f>
        <v>0</v>
      </c>
      <c r="H374" s="212">
        <f>ROUND(SUM(I374:I375),4)</f>
        <v>0</v>
      </c>
      <c r="I374" s="85">
        <f>ROUND(IF(NOT(_xlfn.ISFORMULA(J374)),J374/$G$374,0),4)</f>
        <v>0</v>
      </c>
      <c r="J374" s="86">
        <f>ROUND(IF(NOT(_xlfn.ISFORMULA($I374)),$I374*$G$374,0),4)</f>
        <v>0</v>
      </c>
      <c r="K374" s="87">
        <f>ROUND(IFERROR(J374/$L$374,0),4)</f>
        <v>0</v>
      </c>
      <c r="L374" s="214">
        <f>ROUND(SUM(J374:J375),4)</f>
        <v>0</v>
      </c>
      <c r="M374" s="88"/>
      <c r="N374" s="88"/>
      <c r="O374" s="32"/>
      <c r="P374" s="32"/>
      <c r="Q374" s="32"/>
      <c r="R374" s="32"/>
      <c r="S374" s="89"/>
      <c r="T374" s="196" t="str">
        <f ca="1">IF(D374="","",DATE(YEAR(TODAY()),MONTH(DATEVALUE(D374&amp;"1")),1))</f>
        <v/>
      </c>
      <c r="U374" s="198" t="str">
        <f>IF(D374="","",EOMONTH(T374,0))</f>
        <v/>
      </c>
      <c r="V374" s="135"/>
      <c r="W374" s="137"/>
      <c r="X374" s="138"/>
      <c r="Y374" s="138"/>
      <c r="Z374" s="138"/>
      <c r="AA374" s="138"/>
      <c r="AB374" s="139"/>
      <c r="AC374" s="15"/>
    </row>
    <row r="375" spans="1:29" ht="14.25" thickBot="1">
      <c r="A375" s="228"/>
      <c r="B375" s="229"/>
      <c r="C375" s="230"/>
      <c r="D375" s="201"/>
      <c r="E375" s="203"/>
      <c r="F375" s="209"/>
      <c r="G375" s="211"/>
      <c r="H375" s="213"/>
      <c r="I375" s="93">
        <f>ROUND(IF(NOT(_xlfn.ISFORMULA(J375)),J375/$G$374,0),4)</f>
        <v>0</v>
      </c>
      <c r="J375" s="94">
        <f>ROUND(IF(NOT(_xlfn.ISFORMULA($I375)),$I375*$G$374,0),4)</f>
        <v>0</v>
      </c>
      <c r="K375" s="95">
        <f>ROUND(IFERROR(J375/$L$374,0),4)</f>
        <v>0</v>
      </c>
      <c r="L375" s="215"/>
      <c r="M375" s="96"/>
      <c r="N375" s="96"/>
      <c r="O375" s="97"/>
      <c r="P375" s="97"/>
      <c r="Q375" s="97"/>
      <c r="R375" s="97"/>
      <c r="S375" s="98"/>
      <c r="T375" s="197"/>
      <c r="U375" s="199"/>
      <c r="V375" s="135"/>
      <c r="W375" s="137"/>
      <c r="X375" s="138"/>
      <c r="Y375" s="138"/>
      <c r="Z375" s="138"/>
      <c r="AA375" s="138"/>
      <c r="AB375" s="139"/>
      <c r="AC375" s="15"/>
    </row>
    <row r="376" spans="1:29">
      <c r="A376" s="228"/>
      <c r="B376" s="229"/>
      <c r="C376" s="230"/>
      <c r="D376" s="200"/>
      <c r="E376" s="202"/>
      <c r="F376" s="208"/>
      <c r="G376" s="210">
        <f>ROUND((F376/9),4)</f>
        <v>0</v>
      </c>
      <c r="H376" s="212">
        <f>ROUND(SUM(I376:I377),4)</f>
        <v>0</v>
      </c>
      <c r="I376" s="85">
        <f>ROUND(IF(NOT(_xlfn.ISFORMULA(J376)),J376/$G$376,0),4)</f>
        <v>0</v>
      </c>
      <c r="J376" s="86">
        <f>ROUND(IF(NOT(_xlfn.ISFORMULA($I376)),$I376*$G$376,0),4)</f>
        <v>0</v>
      </c>
      <c r="K376" s="87">
        <f>ROUND(IFERROR(J376/$L$376,0),4)</f>
        <v>0</v>
      </c>
      <c r="L376" s="214">
        <f>ROUND(SUM(J376:J377),4)</f>
        <v>0</v>
      </c>
      <c r="M376" s="88"/>
      <c r="N376" s="88"/>
      <c r="O376" s="32"/>
      <c r="P376" s="32"/>
      <c r="Q376" s="32"/>
      <c r="R376" s="32"/>
      <c r="S376" s="89"/>
      <c r="T376" s="196" t="str">
        <f ca="1">IF(D376="","",DATE(YEAR(TODAY()),MONTH(DATEVALUE(D376&amp;"1")),1))</f>
        <v/>
      </c>
      <c r="U376" s="198" t="str">
        <f>IF(D376="","",EOMONTH(T376,0))</f>
        <v/>
      </c>
      <c r="V376" s="135"/>
      <c r="W376" s="137"/>
      <c r="X376" s="138"/>
      <c r="Y376" s="138"/>
      <c r="Z376" s="138"/>
      <c r="AA376" s="138"/>
      <c r="AB376" s="139"/>
      <c r="AC376" s="15"/>
    </row>
    <row r="377" spans="1:29" ht="14.25" thickBot="1">
      <c r="A377" s="228"/>
      <c r="B377" s="229"/>
      <c r="C377" s="230"/>
      <c r="D377" s="201"/>
      <c r="E377" s="203"/>
      <c r="F377" s="209"/>
      <c r="G377" s="211"/>
      <c r="H377" s="213"/>
      <c r="I377" s="93">
        <f>ROUND(IF(NOT(_xlfn.ISFORMULA(J377)),J377/$G$376,0),4)</f>
        <v>0</v>
      </c>
      <c r="J377" s="94">
        <f>ROUND(IF(NOT(_xlfn.ISFORMULA($I377)),$I377*$G$376,0),4)</f>
        <v>0</v>
      </c>
      <c r="K377" s="95">
        <f>ROUND(IFERROR(J377/$L$376,0),4)</f>
        <v>0</v>
      </c>
      <c r="L377" s="215"/>
      <c r="M377" s="96"/>
      <c r="N377" s="96"/>
      <c r="O377" s="97"/>
      <c r="P377" s="97"/>
      <c r="Q377" s="97"/>
      <c r="R377" s="97"/>
      <c r="S377" s="98"/>
      <c r="T377" s="197"/>
      <c r="U377" s="199"/>
      <c r="V377" s="135"/>
      <c r="W377" s="137"/>
      <c r="X377" s="138"/>
      <c r="Y377" s="138"/>
      <c r="Z377" s="138"/>
      <c r="AA377" s="138"/>
      <c r="AB377" s="139"/>
      <c r="AC377" s="15"/>
    </row>
    <row r="378" spans="1:29">
      <c r="A378" s="228"/>
      <c r="B378" s="229"/>
      <c r="C378" s="230"/>
      <c r="D378" s="200"/>
      <c r="E378" s="202"/>
      <c r="F378" s="208"/>
      <c r="G378" s="210">
        <f>ROUND((F378/9),4)</f>
        <v>0</v>
      </c>
      <c r="H378" s="212">
        <f>ROUND(SUM(I378:I379),4)</f>
        <v>0</v>
      </c>
      <c r="I378" s="85">
        <f>ROUND(IF(NOT(_xlfn.ISFORMULA(J378)),J378/$G$378,0),4)</f>
        <v>0</v>
      </c>
      <c r="J378" s="86">
        <f>ROUND(IF(NOT(_xlfn.ISFORMULA($I378)),$I378*$G$378,0),4)</f>
        <v>0</v>
      </c>
      <c r="K378" s="87">
        <f>ROUND(IFERROR(J378/$L$378,0),4)</f>
        <v>0</v>
      </c>
      <c r="L378" s="214">
        <f>ROUND(SUM(J378:J379),4)</f>
        <v>0</v>
      </c>
      <c r="M378" s="88"/>
      <c r="N378" s="88"/>
      <c r="O378" s="32"/>
      <c r="P378" s="32"/>
      <c r="Q378" s="32"/>
      <c r="R378" s="32"/>
      <c r="S378" s="89"/>
      <c r="T378" s="196" t="str">
        <f ca="1">IF(D378="","",DATE(YEAR(TODAY()),MONTH(DATEVALUE(D378&amp;"1")),1))</f>
        <v/>
      </c>
      <c r="U378" s="198" t="str">
        <f>IF(D378="","",EOMONTH(T378,0))</f>
        <v/>
      </c>
      <c r="V378" s="135"/>
      <c r="W378" s="137"/>
      <c r="X378" s="138"/>
      <c r="Y378" s="138"/>
      <c r="Z378" s="138"/>
      <c r="AA378" s="138"/>
      <c r="AB378" s="139"/>
      <c r="AC378" s="15"/>
    </row>
    <row r="379" spans="1:29" ht="14.25" thickBot="1">
      <c r="A379" s="228"/>
      <c r="B379" s="229"/>
      <c r="C379" s="230"/>
      <c r="D379" s="201"/>
      <c r="E379" s="203"/>
      <c r="F379" s="209"/>
      <c r="G379" s="211"/>
      <c r="H379" s="213"/>
      <c r="I379" s="93">
        <f>ROUND(IF(NOT(_xlfn.ISFORMULA(J379)),J379/$G$378,0),4)</f>
        <v>0</v>
      </c>
      <c r="J379" s="94">
        <f>ROUND(IF(NOT(_xlfn.ISFORMULA($I379)),$I379*$G$378,0),4)</f>
        <v>0</v>
      </c>
      <c r="K379" s="95">
        <f>ROUND(IFERROR(J379/$L$378,0),4)</f>
        <v>0</v>
      </c>
      <c r="L379" s="215"/>
      <c r="M379" s="96"/>
      <c r="N379" s="96"/>
      <c r="O379" s="97"/>
      <c r="P379" s="97"/>
      <c r="Q379" s="97"/>
      <c r="R379" s="97"/>
      <c r="S379" s="98"/>
      <c r="T379" s="197"/>
      <c r="U379" s="199"/>
      <c r="V379" s="135"/>
      <c r="W379" s="137"/>
      <c r="X379" s="138"/>
      <c r="Y379" s="138"/>
      <c r="Z379" s="138"/>
      <c r="AA379" s="138"/>
      <c r="AB379" s="139"/>
      <c r="AC379" s="15"/>
    </row>
    <row r="380" spans="1:29">
      <c r="A380" s="228"/>
      <c r="B380" s="229"/>
      <c r="C380" s="230"/>
      <c r="D380" s="200"/>
      <c r="E380" s="202"/>
      <c r="F380" s="208"/>
      <c r="G380" s="210">
        <f>ROUND((F380/9),4)</f>
        <v>0</v>
      </c>
      <c r="H380" s="212">
        <f>ROUND(SUM(I380:I381),4)</f>
        <v>0</v>
      </c>
      <c r="I380" s="85">
        <f>ROUND(IF(NOT(_xlfn.ISFORMULA(J380)),J380/$G$380,0),4)</f>
        <v>0</v>
      </c>
      <c r="J380" s="86">
        <f>ROUND(IF(NOT(_xlfn.ISFORMULA($I380)),$I380*$G$380,0),4)</f>
        <v>0</v>
      </c>
      <c r="K380" s="87">
        <f>ROUND(IFERROR(J380/$L$380,0),4)</f>
        <v>0</v>
      </c>
      <c r="L380" s="214">
        <f>ROUND(SUM(J380:J381),4)</f>
        <v>0</v>
      </c>
      <c r="M380" s="88"/>
      <c r="N380" s="88"/>
      <c r="O380" s="32"/>
      <c r="P380" s="32"/>
      <c r="Q380" s="32"/>
      <c r="R380" s="32"/>
      <c r="S380" s="89"/>
      <c r="T380" s="196" t="str">
        <f ca="1">IF(D380="","",DATE(YEAR(TODAY()),MONTH(DATEVALUE(D380&amp;"1")),1))</f>
        <v/>
      </c>
      <c r="U380" s="198" t="str">
        <f>IF(D380="","",EOMONTH(T380,0))</f>
        <v/>
      </c>
      <c r="V380" s="135"/>
      <c r="W380" s="137"/>
      <c r="X380" s="138"/>
      <c r="Y380" s="138"/>
      <c r="Z380" s="138"/>
      <c r="AA380" s="138"/>
      <c r="AB380" s="139"/>
      <c r="AC380" s="15"/>
    </row>
    <row r="381" spans="1:29" ht="14.25" thickBot="1">
      <c r="A381" s="228"/>
      <c r="B381" s="229"/>
      <c r="C381" s="230"/>
      <c r="D381" s="201"/>
      <c r="E381" s="203"/>
      <c r="F381" s="209"/>
      <c r="G381" s="211"/>
      <c r="H381" s="213"/>
      <c r="I381" s="93">
        <f>ROUND(IF(NOT(_xlfn.ISFORMULA(J381)),J381/$G$380,0),4)</f>
        <v>0</v>
      </c>
      <c r="J381" s="94">
        <f>ROUND(IF(NOT(_xlfn.ISFORMULA($I381)),$I381*$G$380,0),4)</f>
        <v>0</v>
      </c>
      <c r="K381" s="95">
        <f>ROUND(IFERROR(J381/$L$380,0),4)</f>
        <v>0</v>
      </c>
      <c r="L381" s="215"/>
      <c r="M381" s="96"/>
      <c r="N381" s="96"/>
      <c r="O381" s="97"/>
      <c r="P381" s="97"/>
      <c r="Q381" s="97"/>
      <c r="R381" s="97"/>
      <c r="S381" s="98"/>
      <c r="T381" s="197"/>
      <c r="U381" s="199"/>
      <c r="V381" s="135"/>
      <c r="W381" s="137"/>
      <c r="X381" s="138"/>
      <c r="Y381" s="138"/>
      <c r="Z381" s="138"/>
      <c r="AA381" s="138"/>
      <c r="AB381" s="139"/>
      <c r="AC381" s="15"/>
    </row>
    <row r="382" spans="1:29">
      <c r="A382" s="228"/>
      <c r="B382" s="229"/>
      <c r="C382" s="230"/>
      <c r="D382" s="200"/>
      <c r="E382" s="202"/>
      <c r="F382" s="208"/>
      <c r="G382" s="210">
        <f>ROUND((F382/9),4)</f>
        <v>0</v>
      </c>
      <c r="H382" s="212">
        <f>ROUND(SUM(I382:I383),4)</f>
        <v>0</v>
      </c>
      <c r="I382" s="85">
        <f>ROUND(IF(NOT(_xlfn.ISFORMULA(J382)),J382/$G$382,0),4)</f>
        <v>0</v>
      </c>
      <c r="J382" s="86">
        <f>ROUND(IF(NOT(_xlfn.ISFORMULA($I382)),$I382*$G$382,0),4)</f>
        <v>0</v>
      </c>
      <c r="K382" s="87">
        <f>ROUND(IFERROR(J382/$L$382,0),4)</f>
        <v>0</v>
      </c>
      <c r="L382" s="214">
        <f>ROUND(SUM(J382:J383),4)</f>
        <v>0</v>
      </c>
      <c r="M382" s="88"/>
      <c r="N382" s="88"/>
      <c r="O382" s="32"/>
      <c r="P382" s="32"/>
      <c r="Q382" s="32"/>
      <c r="R382" s="32"/>
      <c r="S382" s="89"/>
      <c r="T382" s="196" t="str">
        <f ca="1">IF(D382="","",DATE(YEAR(TODAY()),MONTH(DATEVALUE(D382&amp;"1")),1))</f>
        <v/>
      </c>
      <c r="U382" s="198" t="str">
        <f>IF(D382="","",EOMONTH(T382,0))</f>
        <v/>
      </c>
      <c r="V382" s="135"/>
      <c r="W382" s="137"/>
      <c r="X382" s="138"/>
      <c r="Y382" s="138"/>
      <c r="Z382" s="138"/>
      <c r="AA382" s="138"/>
      <c r="AB382" s="139"/>
      <c r="AC382" s="15"/>
    </row>
    <row r="383" spans="1:29" ht="14.25" thickBot="1">
      <c r="A383" s="228"/>
      <c r="B383" s="229"/>
      <c r="C383" s="230"/>
      <c r="D383" s="201"/>
      <c r="E383" s="203"/>
      <c r="F383" s="209"/>
      <c r="G383" s="211"/>
      <c r="H383" s="213"/>
      <c r="I383" s="93">
        <f>ROUND(IF(NOT(_xlfn.ISFORMULA(J383)),J383/$G$382,0),4)</f>
        <v>0</v>
      </c>
      <c r="J383" s="94">
        <f>ROUND(IF(NOT(_xlfn.ISFORMULA($I383)),$I383*$G$382,0),4)</f>
        <v>0</v>
      </c>
      <c r="K383" s="95">
        <f>ROUND(IFERROR(J383/$L$382,0),4)</f>
        <v>0</v>
      </c>
      <c r="L383" s="215"/>
      <c r="M383" s="96"/>
      <c r="N383" s="96"/>
      <c r="O383" s="97"/>
      <c r="P383" s="97"/>
      <c r="Q383" s="97"/>
      <c r="R383" s="97"/>
      <c r="S383" s="98"/>
      <c r="T383" s="197"/>
      <c r="U383" s="199"/>
      <c r="V383" s="135"/>
      <c r="W383" s="137"/>
      <c r="X383" s="138"/>
      <c r="Y383" s="138"/>
      <c r="Z383" s="138"/>
      <c r="AA383" s="138"/>
      <c r="AB383" s="139"/>
      <c r="AC383" s="15"/>
    </row>
    <row r="384" spans="1:29">
      <c r="A384" s="228"/>
      <c r="B384" s="229"/>
      <c r="C384" s="230"/>
      <c r="D384" s="200"/>
      <c r="E384" s="202"/>
      <c r="F384" s="208"/>
      <c r="G384" s="210">
        <f>ROUND((F384/9),4)</f>
        <v>0</v>
      </c>
      <c r="H384" s="212">
        <f>ROUND(SUM(I384:I385),4)</f>
        <v>0</v>
      </c>
      <c r="I384" s="85">
        <f>ROUND(IF(NOT(_xlfn.ISFORMULA(J384)),J384/$G$384,0),4)</f>
        <v>0</v>
      </c>
      <c r="J384" s="86">
        <f>ROUND(IF(NOT(_xlfn.ISFORMULA($I384)),$I384*$G$384,0),4)</f>
        <v>0</v>
      </c>
      <c r="K384" s="87">
        <f>ROUND(IFERROR(J384/$L$384,0),4)</f>
        <v>0</v>
      </c>
      <c r="L384" s="214">
        <f>ROUND(SUM(J384:J385),4)</f>
        <v>0</v>
      </c>
      <c r="M384" s="88"/>
      <c r="N384" s="88"/>
      <c r="O384" s="32"/>
      <c r="P384" s="32"/>
      <c r="Q384" s="32"/>
      <c r="R384" s="32"/>
      <c r="S384" s="89"/>
      <c r="T384" s="196" t="str">
        <f ca="1">IF(D384="","",DATE(YEAR(TODAY()),MONTH(DATEVALUE(D384&amp;"1")),1))</f>
        <v/>
      </c>
      <c r="U384" s="198" t="str">
        <f>IF(D384="","",EOMONTH(T384,0))</f>
        <v/>
      </c>
      <c r="V384" s="135"/>
      <c r="W384" s="137"/>
      <c r="X384" s="138"/>
      <c r="Y384" s="138"/>
      <c r="Z384" s="138"/>
      <c r="AA384" s="138"/>
      <c r="AB384" s="139"/>
      <c r="AC384" s="15"/>
    </row>
    <row r="385" spans="1:29" ht="14.25" thickBot="1">
      <c r="A385" s="228"/>
      <c r="B385" s="229"/>
      <c r="C385" s="230"/>
      <c r="D385" s="201"/>
      <c r="E385" s="203"/>
      <c r="F385" s="209"/>
      <c r="G385" s="211"/>
      <c r="H385" s="213"/>
      <c r="I385" s="93">
        <f>ROUND(IF(NOT(_xlfn.ISFORMULA(J385)),J385/$G$384,0),4)</f>
        <v>0</v>
      </c>
      <c r="J385" s="94">
        <f>ROUND(IF(NOT(_xlfn.ISFORMULA($I385)),$I385*$G$384,0),4)</f>
        <v>0</v>
      </c>
      <c r="K385" s="95">
        <f>ROUND(IFERROR(J385/$L$384,0),4)</f>
        <v>0</v>
      </c>
      <c r="L385" s="215"/>
      <c r="M385" s="96"/>
      <c r="N385" s="96"/>
      <c r="O385" s="97"/>
      <c r="P385" s="97"/>
      <c r="Q385" s="97"/>
      <c r="R385" s="97"/>
      <c r="S385" s="98"/>
      <c r="T385" s="197"/>
      <c r="U385" s="199"/>
      <c r="V385" s="135"/>
      <c r="W385" s="137"/>
      <c r="X385" s="138"/>
      <c r="Y385" s="138"/>
      <c r="Z385" s="138"/>
      <c r="AA385" s="138"/>
      <c r="AB385" s="139"/>
      <c r="AC385" s="15"/>
    </row>
    <row r="386" spans="1:29" s="51" customFormat="1" ht="14.25" thickBot="1">
      <c r="A386" s="126"/>
      <c r="B386" s="127"/>
      <c r="C386" s="127"/>
      <c r="D386" s="99"/>
      <c r="E386" s="99"/>
      <c r="F386" s="99"/>
      <c r="G386" s="99" t="s">
        <v>87</v>
      </c>
      <c r="H386" s="100">
        <f>SUM(H374:H385)</f>
        <v>0</v>
      </c>
      <c r="I386" s="100">
        <f>SUM(I374:I385)</f>
        <v>0</v>
      </c>
      <c r="J386" s="101">
        <f>SUM(J374:J385)</f>
        <v>0</v>
      </c>
      <c r="K386" s="100"/>
      <c r="L386" s="102">
        <f>SUM(L374:L385)</f>
        <v>0</v>
      </c>
      <c r="M386" s="103"/>
      <c r="N386" s="103"/>
      <c r="O386" s="104"/>
      <c r="P386" s="104"/>
      <c r="Q386" s="104"/>
      <c r="R386" s="104"/>
      <c r="S386" s="105"/>
      <c r="T386" s="105"/>
      <c r="U386" s="120"/>
      <c r="V386" s="135"/>
      <c r="W386" s="137"/>
      <c r="X386" s="138"/>
      <c r="Y386" s="138"/>
      <c r="Z386" s="138"/>
      <c r="AA386" s="138"/>
      <c r="AB386" s="139"/>
    </row>
    <row r="387" spans="1:29">
      <c r="A387" s="228"/>
      <c r="B387" s="229"/>
      <c r="C387" s="230"/>
      <c r="D387" s="200"/>
      <c r="E387" s="202"/>
      <c r="F387" s="208"/>
      <c r="G387" s="210">
        <f>ROUND((F387/9),4)</f>
        <v>0</v>
      </c>
      <c r="H387" s="212">
        <f>ROUND(SUM(I387:I388),4)</f>
        <v>0</v>
      </c>
      <c r="I387" s="85">
        <f>ROUND(IF(NOT(_xlfn.ISFORMULA(J387)),J387/$G$387,0),4)</f>
        <v>0</v>
      </c>
      <c r="J387" s="86">
        <f>ROUND(IF(NOT(_xlfn.ISFORMULA($I387)),$I387*$G$387,0),4)</f>
        <v>0</v>
      </c>
      <c r="K387" s="87">
        <f>ROUND(IFERROR(J387/$L$387,0),4)</f>
        <v>0</v>
      </c>
      <c r="L387" s="214">
        <f>ROUND(SUM(J387:J388),4)</f>
        <v>0</v>
      </c>
      <c r="M387" s="88"/>
      <c r="N387" s="88"/>
      <c r="O387" s="32"/>
      <c r="P387" s="32"/>
      <c r="Q387" s="32"/>
      <c r="R387" s="32"/>
      <c r="S387" s="89"/>
      <c r="T387" s="196" t="str">
        <f ca="1">IF(D387="","",DATE(YEAR(TODAY()),MONTH(DATEVALUE(D387&amp;"1")),1))</f>
        <v/>
      </c>
      <c r="U387" s="198" t="str">
        <f>IF(D387="","",EOMONTH(T387,0))</f>
        <v/>
      </c>
      <c r="V387" s="135"/>
      <c r="W387" s="137"/>
      <c r="X387" s="138"/>
      <c r="Y387" s="138"/>
      <c r="Z387" s="138"/>
      <c r="AA387" s="138"/>
      <c r="AB387" s="139"/>
      <c r="AC387" s="15"/>
    </row>
    <row r="388" spans="1:29" ht="14.25" thickBot="1">
      <c r="A388" s="228"/>
      <c r="B388" s="229"/>
      <c r="C388" s="230"/>
      <c r="D388" s="201"/>
      <c r="E388" s="203"/>
      <c r="F388" s="209"/>
      <c r="G388" s="211"/>
      <c r="H388" s="213"/>
      <c r="I388" s="93">
        <f>ROUND(IF(NOT(_xlfn.ISFORMULA(J388)),J388/$G$387,0),4)</f>
        <v>0</v>
      </c>
      <c r="J388" s="94">
        <f>ROUND(IF(NOT(_xlfn.ISFORMULA($I388)),$I388*$G$387,0),4)</f>
        <v>0</v>
      </c>
      <c r="K388" s="95">
        <f>ROUND(IFERROR(J388/$L$387,0),4)</f>
        <v>0</v>
      </c>
      <c r="L388" s="215"/>
      <c r="M388" s="96"/>
      <c r="N388" s="96"/>
      <c r="O388" s="97"/>
      <c r="P388" s="97"/>
      <c r="Q388" s="97"/>
      <c r="R388" s="97"/>
      <c r="S388" s="98"/>
      <c r="T388" s="197"/>
      <c r="U388" s="199"/>
      <c r="V388" s="135"/>
      <c r="W388" s="137"/>
      <c r="X388" s="138"/>
      <c r="Y388" s="138"/>
      <c r="Z388" s="138"/>
      <c r="AA388" s="138"/>
      <c r="AB388" s="139"/>
      <c r="AC388" s="15"/>
    </row>
    <row r="389" spans="1:29">
      <c r="A389" s="228"/>
      <c r="B389" s="229"/>
      <c r="C389" s="230"/>
      <c r="D389" s="200"/>
      <c r="E389" s="202"/>
      <c r="F389" s="208"/>
      <c r="G389" s="210">
        <f>ROUND((F389/9),4)</f>
        <v>0</v>
      </c>
      <c r="H389" s="212">
        <f>ROUND(SUM(I389:I390),4)</f>
        <v>0</v>
      </c>
      <c r="I389" s="85">
        <f>ROUND(IF(NOT(_xlfn.ISFORMULA(J389)),J389/$G$389,0),4)</f>
        <v>0</v>
      </c>
      <c r="J389" s="86">
        <f>ROUND(IF(NOT(_xlfn.ISFORMULA($I389)),$I389*$G$389,0),4)</f>
        <v>0</v>
      </c>
      <c r="K389" s="87">
        <f>ROUND(IFERROR(J389/$L$389,0),4)</f>
        <v>0</v>
      </c>
      <c r="L389" s="214">
        <f>ROUND(SUM(J389:J390),4)</f>
        <v>0</v>
      </c>
      <c r="M389" s="88"/>
      <c r="N389" s="88"/>
      <c r="O389" s="32"/>
      <c r="P389" s="32"/>
      <c r="Q389" s="32"/>
      <c r="R389" s="32"/>
      <c r="S389" s="89"/>
      <c r="T389" s="196" t="str">
        <f ca="1">IF(D389="","",DATE(YEAR(TODAY()),MONTH(DATEVALUE(D389&amp;"1")),1))</f>
        <v/>
      </c>
      <c r="U389" s="198" t="str">
        <f>IF(D389="","",EOMONTH(T389,0))</f>
        <v/>
      </c>
      <c r="V389" s="135"/>
      <c r="W389" s="137"/>
      <c r="X389" s="138"/>
      <c r="Y389" s="138"/>
      <c r="Z389" s="138"/>
      <c r="AA389" s="138"/>
      <c r="AB389" s="139"/>
      <c r="AC389" s="15"/>
    </row>
    <row r="390" spans="1:29" ht="14.25" thickBot="1">
      <c r="A390" s="228"/>
      <c r="B390" s="229"/>
      <c r="C390" s="230"/>
      <c r="D390" s="201"/>
      <c r="E390" s="203"/>
      <c r="F390" s="209"/>
      <c r="G390" s="211"/>
      <c r="H390" s="213"/>
      <c r="I390" s="93">
        <f>ROUND(IF(NOT(_xlfn.ISFORMULA(J390)),J390/$G$389,0),4)</f>
        <v>0</v>
      </c>
      <c r="J390" s="94">
        <f>ROUND(IF(NOT(_xlfn.ISFORMULA($I390)),$I390*$G$389,0),4)</f>
        <v>0</v>
      </c>
      <c r="K390" s="95">
        <f>ROUND(IFERROR(J390/$L$389,0),4)</f>
        <v>0</v>
      </c>
      <c r="L390" s="215"/>
      <c r="M390" s="96"/>
      <c r="N390" s="96"/>
      <c r="O390" s="97"/>
      <c r="P390" s="97"/>
      <c r="Q390" s="97"/>
      <c r="R390" s="97"/>
      <c r="S390" s="98"/>
      <c r="T390" s="197"/>
      <c r="U390" s="199"/>
      <c r="V390" s="135"/>
      <c r="W390" s="137"/>
      <c r="X390" s="138"/>
      <c r="Y390" s="138"/>
      <c r="Z390" s="138"/>
      <c r="AA390" s="138"/>
      <c r="AB390" s="139"/>
      <c r="AC390" s="15"/>
    </row>
    <row r="391" spans="1:29">
      <c r="A391" s="228"/>
      <c r="B391" s="229"/>
      <c r="C391" s="230"/>
      <c r="D391" s="200"/>
      <c r="E391" s="202"/>
      <c r="F391" s="208"/>
      <c r="G391" s="210">
        <f>ROUND((F391/9),4)</f>
        <v>0</v>
      </c>
      <c r="H391" s="212">
        <f>ROUND(SUM(I391:I392),4)</f>
        <v>0</v>
      </c>
      <c r="I391" s="85">
        <f>ROUND(IF(NOT(_xlfn.ISFORMULA(J391)),J391/$G$391,0),4)</f>
        <v>0</v>
      </c>
      <c r="J391" s="86">
        <f>ROUND(IF(NOT(_xlfn.ISFORMULA($I391)),$I391*$G$391,0),4)</f>
        <v>0</v>
      </c>
      <c r="K391" s="87">
        <f>ROUND(IFERROR(J391/$L$391,0),4)</f>
        <v>0</v>
      </c>
      <c r="L391" s="214">
        <f>ROUND(SUM(J391:J392),4)</f>
        <v>0</v>
      </c>
      <c r="M391" s="88"/>
      <c r="N391" s="88"/>
      <c r="O391" s="32"/>
      <c r="P391" s="32"/>
      <c r="Q391" s="32"/>
      <c r="R391" s="32"/>
      <c r="S391" s="89"/>
      <c r="T391" s="196" t="str">
        <f ca="1">IF(D391="","",DATE(YEAR(TODAY()),MONTH(DATEVALUE(D391&amp;"1")),1))</f>
        <v/>
      </c>
      <c r="U391" s="198" t="str">
        <f>IF(D391="","",EOMONTH(T391,0))</f>
        <v/>
      </c>
      <c r="V391" s="135"/>
      <c r="W391" s="137"/>
      <c r="X391" s="138"/>
      <c r="Y391" s="138"/>
      <c r="Z391" s="138"/>
      <c r="AA391" s="138"/>
      <c r="AB391" s="139"/>
      <c r="AC391" s="15"/>
    </row>
    <row r="392" spans="1:29" ht="14.25" thickBot="1">
      <c r="A392" s="228"/>
      <c r="B392" s="229"/>
      <c r="C392" s="230"/>
      <c r="D392" s="201"/>
      <c r="E392" s="203"/>
      <c r="F392" s="209"/>
      <c r="G392" s="211"/>
      <c r="H392" s="213"/>
      <c r="I392" s="93">
        <f>ROUND(IF(NOT(_xlfn.ISFORMULA(J392)),J392/$G$391,0),4)</f>
        <v>0</v>
      </c>
      <c r="J392" s="94">
        <f>ROUND(IF(NOT(_xlfn.ISFORMULA($I392)),$I392*$G$391,0),4)</f>
        <v>0</v>
      </c>
      <c r="K392" s="95">
        <f>ROUND(IFERROR(J392/$L$391,0),4)</f>
        <v>0</v>
      </c>
      <c r="L392" s="215"/>
      <c r="M392" s="96"/>
      <c r="N392" s="96"/>
      <c r="O392" s="97"/>
      <c r="P392" s="97"/>
      <c r="Q392" s="97"/>
      <c r="R392" s="97"/>
      <c r="S392" s="98"/>
      <c r="T392" s="197"/>
      <c r="U392" s="199"/>
      <c r="V392" s="135"/>
      <c r="W392" s="137"/>
      <c r="X392" s="138"/>
      <c r="Y392" s="138"/>
      <c r="Z392" s="138"/>
      <c r="AA392" s="138"/>
      <c r="AB392" s="139"/>
      <c r="AC392" s="15"/>
    </row>
    <row r="393" spans="1:29">
      <c r="A393" s="228"/>
      <c r="B393" s="229"/>
      <c r="C393" s="230"/>
      <c r="D393" s="200"/>
      <c r="E393" s="202"/>
      <c r="F393" s="208"/>
      <c r="G393" s="210">
        <f>ROUND((F393/9),4)</f>
        <v>0</v>
      </c>
      <c r="H393" s="212">
        <f>ROUND(SUM(I393:I394),4)</f>
        <v>0</v>
      </c>
      <c r="I393" s="85">
        <f>ROUND(IF(NOT(_xlfn.ISFORMULA(J393)),J393/$G$393,0),4)</f>
        <v>0</v>
      </c>
      <c r="J393" s="86">
        <f>ROUND(IF(NOT(_xlfn.ISFORMULA($I393)),$I393*$G$393,0),4)</f>
        <v>0</v>
      </c>
      <c r="K393" s="87">
        <f>ROUND(IFERROR(J393/$L$393,0),4)</f>
        <v>0</v>
      </c>
      <c r="L393" s="214">
        <f>ROUND(SUM(J393:J394),4)</f>
        <v>0</v>
      </c>
      <c r="M393" s="88"/>
      <c r="N393" s="88"/>
      <c r="O393" s="32"/>
      <c r="P393" s="32"/>
      <c r="Q393" s="32"/>
      <c r="R393" s="32"/>
      <c r="S393" s="89"/>
      <c r="T393" s="196" t="str">
        <f ca="1">IF(D393="","",DATE(YEAR(TODAY()),MONTH(DATEVALUE(D393&amp;"1")),1))</f>
        <v/>
      </c>
      <c r="U393" s="198" t="str">
        <f>IF(D393="","",EOMONTH(T393,0))</f>
        <v/>
      </c>
      <c r="V393" s="135"/>
      <c r="W393" s="137"/>
      <c r="X393" s="138"/>
      <c r="Y393" s="138"/>
      <c r="Z393" s="138"/>
      <c r="AA393" s="138"/>
      <c r="AB393" s="139"/>
      <c r="AC393" s="15"/>
    </row>
    <row r="394" spans="1:29" ht="14.25" thickBot="1">
      <c r="A394" s="228"/>
      <c r="B394" s="229"/>
      <c r="C394" s="230"/>
      <c r="D394" s="201"/>
      <c r="E394" s="203"/>
      <c r="F394" s="209"/>
      <c r="G394" s="211"/>
      <c r="H394" s="213"/>
      <c r="I394" s="93">
        <f>ROUND(IF(NOT(_xlfn.ISFORMULA(J394)),J394/$G$393,0),4)</f>
        <v>0</v>
      </c>
      <c r="J394" s="94">
        <f>ROUND(IF(NOT(_xlfn.ISFORMULA($I394)),$I394*$G$393,0),4)</f>
        <v>0</v>
      </c>
      <c r="K394" s="95">
        <f>ROUND(IFERROR(J394/$L$393,0),4)</f>
        <v>0</v>
      </c>
      <c r="L394" s="215"/>
      <c r="M394" s="96"/>
      <c r="N394" s="96"/>
      <c r="O394" s="97"/>
      <c r="P394" s="97"/>
      <c r="Q394" s="97"/>
      <c r="R394" s="97"/>
      <c r="S394" s="98"/>
      <c r="T394" s="197"/>
      <c r="U394" s="199"/>
      <c r="V394" s="135"/>
      <c r="W394" s="137"/>
      <c r="X394" s="138"/>
      <c r="Y394" s="138"/>
      <c r="Z394" s="138"/>
      <c r="AA394" s="138"/>
      <c r="AB394" s="139"/>
      <c r="AC394" s="15"/>
    </row>
    <row r="395" spans="1:29">
      <c r="A395" s="228"/>
      <c r="B395" s="229"/>
      <c r="C395" s="230"/>
      <c r="D395" s="200"/>
      <c r="E395" s="202"/>
      <c r="F395" s="208"/>
      <c r="G395" s="210">
        <f>ROUND((F395/9),4)</f>
        <v>0</v>
      </c>
      <c r="H395" s="212">
        <f>ROUND(SUM(I395:I396),4)</f>
        <v>0</v>
      </c>
      <c r="I395" s="85">
        <f>ROUND(IF(NOT(_xlfn.ISFORMULA(J395)),J395/$G$395,0),4)</f>
        <v>0</v>
      </c>
      <c r="J395" s="86">
        <f>ROUND(IF(NOT(_xlfn.ISFORMULA($I395)),$I395*$G$395,0),4)</f>
        <v>0</v>
      </c>
      <c r="K395" s="87">
        <f>ROUND(IFERROR(J395/$L$395,0),4)</f>
        <v>0</v>
      </c>
      <c r="L395" s="214">
        <f>ROUND(SUM(J395:J396),4)</f>
        <v>0</v>
      </c>
      <c r="M395" s="88"/>
      <c r="N395" s="88"/>
      <c r="O395" s="32"/>
      <c r="P395" s="32"/>
      <c r="Q395" s="32"/>
      <c r="R395" s="32"/>
      <c r="S395" s="89"/>
      <c r="T395" s="196" t="str">
        <f ca="1">IF(D395="","",DATE(YEAR(TODAY()),MONTH(DATEVALUE(D395&amp;"1")),1))</f>
        <v/>
      </c>
      <c r="U395" s="198" t="str">
        <f>IF(D395="","",EOMONTH(T395,0))</f>
        <v/>
      </c>
      <c r="V395" s="135"/>
      <c r="W395" s="137"/>
      <c r="X395" s="138"/>
      <c r="Y395" s="138"/>
      <c r="Z395" s="138"/>
      <c r="AA395" s="138"/>
      <c r="AB395" s="139"/>
      <c r="AC395" s="15"/>
    </row>
    <row r="396" spans="1:29" ht="14.25" thickBot="1">
      <c r="A396" s="228"/>
      <c r="B396" s="229"/>
      <c r="C396" s="230"/>
      <c r="D396" s="201"/>
      <c r="E396" s="203"/>
      <c r="F396" s="209"/>
      <c r="G396" s="211"/>
      <c r="H396" s="213"/>
      <c r="I396" s="93">
        <f>ROUND(IF(NOT(_xlfn.ISFORMULA(J396)),J396/$G$395,0),4)</f>
        <v>0</v>
      </c>
      <c r="J396" s="94">
        <f>ROUND(IF(NOT(_xlfn.ISFORMULA($I396)),$I396*$G$395,0),4)</f>
        <v>0</v>
      </c>
      <c r="K396" s="95">
        <f>ROUND(IFERROR(J396/$L$395,0),4)</f>
        <v>0</v>
      </c>
      <c r="L396" s="215"/>
      <c r="M396" s="96"/>
      <c r="N396" s="96"/>
      <c r="O396" s="97"/>
      <c r="P396" s="97"/>
      <c r="Q396" s="97"/>
      <c r="R396" s="97"/>
      <c r="S396" s="98"/>
      <c r="T396" s="197"/>
      <c r="U396" s="199"/>
      <c r="V396" s="135"/>
      <c r="W396" s="137"/>
      <c r="X396" s="138"/>
      <c r="Y396" s="138"/>
      <c r="Z396" s="138"/>
      <c r="AA396" s="138"/>
      <c r="AB396" s="139"/>
      <c r="AC396" s="15"/>
    </row>
    <row r="397" spans="1:29">
      <c r="A397" s="228"/>
      <c r="B397" s="229"/>
      <c r="C397" s="230"/>
      <c r="D397" s="200"/>
      <c r="E397" s="202"/>
      <c r="F397" s="208"/>
      <c r="G397" s="210">
        <f>ROUND((F397/9),4)</f>
        <v>0</v>
      </c>
      <c r="H397" s="212">
        <f>ROUND(SUM(I397:I398),4)</f>
        <v>0</v>
      </c>
      <c r="I397" s="85">
        <f>ROUND(IF(NOT(_xlfn.ISFORMULA(J397)),J397/$G$397,0),4)</f>
        <v>0</v>
      </c>
      <c r="J397" s="86">
        <f>ROUND(IF(NOT(_xlfn.ISFORMULA($I397)),$I397*$G$397,0),4)</f>
        <v>0</v>
      </c>
      <c r="K397" s="87">
        <f>ROUND(IFERROR(J397/$L$397,0),4)</f>
        <v>0</v>
      </c>
      <c r="L397" s="214">
        <f>ROUND(SUM(J397:J398),4)</f>
        <v>0</v>
      </c>
      <c r="M397" s="88"/>
      <c r="N397" s="88"/>
      <c r="O397" s="32"/>
      <c r="P397" s="32"/>
      <c r="Q397" s="32"/>
      <c r="R397" s="32"/>
      <c r="S397" s="89"/>
      <c r="T397" s="196" t="str">
        <f ca="1">IF(D397="","",DATE(YEAR(TODAY()),MONTH(DATEVALUE(D397&amp;"1")),1))</f>
        <v/>
      </c>
      <c r="U397" s="198" t="str">
        <f>IF(D397="","",EOMONTH(T397,0))</f>
        <v/>
      </c>
      <c r="V397" s="135"/>
      <c r="W397" s="137"/>
      <c r="X397" s="138"/>
      <c r="Y397" s="138"/>
      <c r="Z397" s="138"/>
      <c r="AA397" s="138"/>
      <c r="AB397" s="139"/>
      <c r="AC397" s="15"/>
    </row>
    <row r="398" spans="1:29" ht="14.25" thickBot="1">
      <c r="A398" s="228"/>
      <c r="B398" s="229"/>
      <c r="C398" s="230"/>
      <c r="D398" s="201"/>
      <c r="E398" s="203"/>
      <c r="F398" s="209"/>
      <c r="G398" s="211"/>
      <c r="H398" s="213"/>
      <c r="I398" s="93">
        <f>ROUND(IF(NOT(_xlfn.ISFORMULA(J398)),J398/$G$397,0),4)</f>
        <v>0</v>
      </c>
      <c r="J398" s="94">
        <f>ROUND(IF(NOT(_xlfn.ISFORMULA($I398)),$I398*$G$397,0),4)</f>
        <v>0</v>
      </c>
      <c r="K398" s="95">
        <f>ROUND(IFERROR(J398/$L$397,0),4)</f>
        <v>0</v>
      </c>
      <c r="L398" s="215"/>
      <c r="M398" s="96"/>
      <c r="N398" s="96"/>
      <c r="O398" s="97"/>
      <c r="P398" s="97"/>
      <c r="Q398" s="97"/>
      <c r="R398" s="97"/>
      <c r="S398" s="98"/>
      <c r="T398" s="197"/>
      <c r="U398" s="199"/>
      <c r="V398" s="135"/>
      <c r="W398" s="137"/>
      <c r="X398" s="138"/>
      <c r="Y398" s="138"/>
      <c r="Z398" s="138"/>
      <c r="AA398" s="138"/>
      <c r="AB398" s="139"/>
      <c r="AC398" s="15"/>
    </row>
    <row r="399" spans="1:29" s="51" customFormat="1" ht="14.25" thickBot="1">
      <c r="A399" s="126"/>
      <c r="B399" s="127"/>
      <c r="C399" s="127"/>
      <c r="D399" s="99"/>
      <c r="E399" s="99"/>
      <c r="F399" s="99"/>
      <c r="G399" s="99" t="s">
        <v>87</v>
      </c>
      <c r="H399" s="100">
        <f>SUM(H387:H398)</f>
        <v>0</v>
      </c>
      <c r="I399" s="100">
        <f>SUM(I387:I398)</f>
        <v>0</v>
      </c>
      <c r="J399" s="101">
        <f>SUM(J387:J398)</f>
        <v>0</v>
      </c>
      <c r="K399" s="100"/>
      <c r="L399" s="102">
        <f>SUM(L387:L398)</f>
        <v>0</v>
      </c>
      <c r="M399" s="103"/>
      <c r="N399" s="103"/>
      <c r="O399" s="104"/>
      <c r="P399" s="104"/>
      <c r="Q399" s="104"/>
      <c r="R399" s="104"/>
      <c r="S399" s="105"/>
      <c r="T399" s="105"/>
      <c r="U399" s="120"/>
      <c r="V399" s="135"/>
      <c r="W399" s="137"/>
      <c r="X399" s="138"/>
      <c r="Y399" s="138"/>
      <c r="Z399" s="138"/>
      <c r="AA399" s="138"/>
      <c r="AB399" s="139"/>
    </row>
  </sheetData>
  <sheetProtection formatCells="0" formatColumns="0" formatRows="0" insertColumns="0" insertRows="0" insertHyperlinks="0" deleteColumns="0" deleteRows="0" selectLockedCells="1" sort="0" autoFilter="0" pivotTables="0"/>
  <dataConsolidate/>
  <mergeCells count="1554">
    <mergeCell ref="T8:T9"/>
    <mergeCell ref="U8:U9"/>
    <mergeCell ref="F1:L2"/>
    <mergeCell ref="O1:R2"/>
    <mergeCell ref="E10:E11"/>
    <mergeCell ref="F10:F11"/>
    <mergeCell ref="G10:G11"/>
    <mergeCell ref="H10:H11"/>
    <mergeCell ref="L10:L11"/>
    <mergeCell ref="S3:U4"/>
    <mergeCell ref="S1:U2"/>
    <mergeCell ref="F3:L3"/>
    <mergeCell ref="O3:R4"/>
    <mergeCell ref="A6:A21"/>
    <mergeCell ref="B6:B21"/>
    <mergeCell ref="C6:C21"/>
    <mergeCell ref="D16:D17"/>
    <mergeCell ref="E16:E17"/>
    <mergeCell ref="F16:F17"/>
    <mergeCell ref="G16:G17"/>
    <mergeCell ref="H16:H17"/>
    <mergeCell ref="L16:L17"/>
    <mergeCell ref="E12:E13"/>
    <mergeCell ref="F12:F13"/>
    <mergeCell ref="G12:G13"/>
    <mergeCell ref="H12:H13"/>
    <mergeCell ref="L12:L13"/>
    <mergeCell ref="D6:D7"/>
    <mergeCell ref="E6:E7"/>
    <mergeCell ref="F6:F7"/>
    <mergeCell ref="G6:G7"/>
    <mergeCell ref="H6:H7"/>
    <mergeCell ref="L6:L7"/>
    <mergeCell ref="D10:D11"/>
    <mergeCell ref="D14:D15"/>
    <mergeCell ref="E14:E15"/>
    <mergeCell ref="F14:F15"/>
    <mergeCell ref="G14:G15"/>
    <mergeCell ref="H14:H15"/>
    <mergeCell ref="L14:L15"/>
    <mergeCell ref="D8:D9"/>
    <mergeCell ref="E8:E9"/>
    <mergeCell ref="F8:F9"/>
    <mergeCell ref="G8:G9"/>
    <mergeCell ref="H8:H9"/>
    <mergeCell ref="H23:H24"/>
    <mergeCell ref="L23:L24"/>
    <mergeCell ref="D25:D26"/>
    <mergeCell ref="E25:E26"/>
    <mergeCell ref="F25:F26"/>
    <mergeCell ref="G25:G26"/>
    <mergeCell ref="H25:H26"/>
    <mergeCell ref="L25:L26"/>
    <mergeCell ref="L8:L9"/>
    <mergeCell ref="A23:A34"/>
    <mergeCell ref="B23:B34"/>
    <mergeCell ref="C23:C34"/>
    <mergeCell ref="D23:D24"/>
    <mergeCell ref="E23:E24"/>
    <mergeCell ref="F23:F24"/>
    <mergeCell ref="G23:G24"/>
    <mergeCell ref="D20:D21"/>
    <mergeCell ref="E20:E21"/>
    <mergeCell ref="F20:F21"/>
    <mergeCell ref="G20:G21"/>
    <mergeCell ref="H20:H21"/>
    <mergeCell ref="L20:L21"/>
    <mergeCell ref="D33:D34"/>
    <mergeCell ref="E33:E34"/>
    <mergeCell ref="F33:F34"/>
    <mergeCell ref="G33:G34"/>
    <mergeCell ref="H33:H34"/>
    <mergeCell ref="L33:L34"/>
    <mergeCell ref="D31:D32"/>
    <mergeCell ref="E31:E32"/>
    <mergeCell ref="F31:F32"/>
    <mergeCell ref="G31:G32"/>
    <mergeCell ref="H31:H32"/>
    <mergeCell ref="L31:L32"/>
    <mergeCell ref="D29:D30"/>
    <mergeCell ref="E29:E30"/>
    <mergeCell ref="F29:F30"/>
    <mergeCell ref="G29:G30"/>
    <mergeCell ref="H29:H30"/>
    <mergeCell ref="L29:L30"/>
    <mergeCell ref="D27:D28"/>
    <mergeCell ref="E27:E28"/>
    <mergeCell ref="F27:F28"/>
    <mergeCell ref="G27:G28"/>
    <mergeCell ref="H27:H28"/>
    <mergeCell ref="L27:L28"/>
    <mergeCell ref="H36:H37"/>
    <mergeCell ref="L36:L37"/>
    <mergeCell ref="D38:D39"/>
    <mergeCell ref="E38:E39"/>
    <mergeCell ref="F38:F39"/>
    <mergeCell ref="G38:G39"/>
    <mergeCell ref="H38:H39"/>
    <mergeCell ref="L38:L39"/>
    <mergeCell ref="A36:A47"/>
    <mergeCell ref="B36:B47"/>
    <mergeCell ref="C36:C47"/>
    <mergeCell ref="D36:D37"/>
    <mergeCell ref="E36:E37"/>
    <mergeCell ref="F36:F37"/>
    <mergeCell ref="G36:G37"/>
    <mergeCell ref="D40:D41"/>
    <mergeCell ref="E40:E41"/>
    <mergeCell ref="L42:L43"/>
    <mergeCell ref="D44:D45"/>
    <mergeCell ref="E44:E45"/>
    <mergeCell ref="F44:F45"/>
    <mergeCell ref="G44:G45"/>
    <mergeCell ref="H44:H45"/>
    <mergeCell ref="L44:L45"/>
    <mergeCell ref="F40:F41"/>
    <mergeCell ref="G40:G41"/>
    <mergeCell ref="H40:H41"/>
    <mergeCell ref="L40:L41"/>
    <mergeCell ref="D42:D43"/>
    <mergeCell ref="E42:E43"/>
    <mergeCell ref="F42:F43"/>
    <mergeCell ref="G42:G43"/>
    <mergeCell ref="H42:H43"/>
    <mergeCell ref="L49:L50"/>
    <mergeCell ref="D51:D52"/>
    <mergeCell ref="E51:E52"/>
    <mergeCell ref="F51:F52"/>
    <mergeCell ref="G51:G52"/>
    <mergeCell ref="H51:H52"/>
    <mergeCell ref="L51:L52"/>
    <mergeCell ref="A49:A60"/>
    <mergeCell ref="B49:B60"/>
    <mergeCell ref="C49:C60"/>
    <mergeCell ref="D49:D50"/>
    <mergeCell ref="E49:E50"/>
    <mergeCell ref="F49:F50"/>
    <mergeCell ref="G49:G50"/>
    <mergeCell ref="H49:H50"/>
    <mergeCell ref="D46:D47"/>
    <mergeCell ref="E46:E47"/>
    <mergeCell ref="F46:F47"/>
    <mergeCell ref="G46:G47"/>
    <mergeCell ref="H46:H47"/>
    <mergeCell ref="L46:L47"/>
    <mergeCell ref="D59:D60"/>
    <mergeCell ref="E59:E60"/>
    <mergeCell ref="F59:F60"/>
    <mergeCell ref="G59:G60"/>
    <mergeCell ref="H59:H60"/>
    <mergeCell ref="L59:L60"/>
    <mergeCell ref="D57:D58"/>
    <mergeCell ref="E57:E58"/>
    <mergeCell ref="F57:F58"/>
    <mergeCell ref="G57:G58"/>
    <mergeCell ref="H57:H58"/>
    <mergeCell ref="L57:L58"/>
    <mergeCell ref="D55:D56"/>
    <mergeCell ref="E55:E56"/>
    <mergeCell ref="F55:F56"/>
    <mergeCell ref="G55:G56"/>
    <mergeCell ref="H55:H56"/>
    <mergeCell ref="L55:L56"/>
    <mergeCell ref="D53:D54"/>
    <mergeCell ref="E53:E54"/>
    <mergeCell ref="F53:F54"/>
    <mergeCell ref="G53:G54"/>
    <mergeCell ref="H53:H54"/>
    <mergeCell ref="L53:L54"/>
    <mergeCell ref="H62:H63"/>
    <mergeCell ref="L62:L63"/>
    <mergeCell ref="D64:D65"/>
    <mergeCell ref="E64:E65"/>
    <mergeCell ref="F64:F65"/>
    <mergeCell ref="G64:G65"/>
    <mergeCell ref="H64:H65"/>
    <mergeCell ref="L64:L65"/>
    <mergeCell ref="A62:A73"/>
    <mergeCell ref="B62:B73"/>
    <mergeCell ref="C62:C73"/>
    <mergeCell ref="D62:D63"/>
    <mergeCell ref="E62:E63"/>
    <mergeCell ref="F62:F63"/>
    <mergeCell ref="G62:G63"/>
    <mergeCell ref="D66:D67"/>
    <mergeCell ref="E66:E67"/>
    <mergeCell ref="L68:L69"/>
    <mergeCell ref="D70:D71"/>
    <mergeCell ref="E70:E71"/>
    <mergeCell ref="F70:F71"/>
    <mergeCell ref="G70:G71"/>
    <mergeCell ref="H70:H71"/>
    <mergeCell ref="L70:L71"/>
    <mergeCell ref="F66:F67"/>
    <mergeCell ref="G66:G67"/>
    <mergeCell ref="H66:H67"/>
    <mergeCell ref="L66:L67"/>
    <mergeCell ref="D68:D69"/>
    <mergeCell ref="E68:E69"/>
    <mergeCell ref="F68:F69"/>
    <mergeCell ref="G68:G69"/>
    <mergeCell ref="H68:H69"/>
    <mergeCell ref="L75:L76"/>
    <mergeCell ref="D77:D78"/>
    <mergeCell ref="E77:E78"/>
    <mergeCell ref="F77:F78"/>
    <mergeCell ref="G77:G78"/>
    <mergeCell ref="H77:H78"/>
    <mergeCell ref="L77:L78"/>
    <mergeCell ref="A75:A86"/>
    <mergeCell ref="B75:B86"/>
    <mergeCell ref="C75:C86"/>
    <mergeCell ref="D75:D76"/>
    <mergeCell ref="E75:E76"/>
    <mergeCell ref="F75:F76"/>
    <mergeCell ref="G75:G76"/>
    <mergeCell ref="H75:H76"/>
    <mergeCell ref="D72:D73"/>
    <mergeCell ref="E72:E73"/>
    <mergeCell ref="F72:F73"/>
    <mergeCell ref="G72:G73"/>
    <mergeCell ref="H72:H73"/>
    <mergeCell ref="L72:L73"/>
    <mergeCell ref="D85:D86"/>
    <mergeCell ref="E85:E86"/>
    <mergeCell ref="F85:F86"/>
    <mergeCell ref="G85:G86"/>
    <mergeCell ref="H85:H86"/>
    <mergeCell ref="L85:L86"/>
    <mergeCell ref="D83:D84"/>
    <mergeCell ref="E83:E84"/>
    <mergeCell ref="F83:F84"/>
    <mergeCell ref="G83:G84"/>
    <mergeCell ref="H83:H84"/>
    <mergeCell ref="L83:L84"/>
    <mergeCell ref="D81:D82"/>
    <mergeCell ref="E81:E82"/>
    <mergeCell ref="F81:F82"/>
    <mergeCell ref="G81:G82"/>
    <mergeCell ref="H81:H82"/>
    <mergeCell ref="L81:L82"/>
    <mergeCell ref="D79:D80"/>
    <mergeCell ref="E79:E80"/>
    <mergeCell ref="F79:F80"/>
    <mergeCell ref="G79:G80"/>
    <mergeCell ref="H79:H80"/>
    <mergeCell ref="L79:L80"/>
    <mergeCell ref="H88:H89"/>
    <mergeCell ref="L88:L89"/>
    <mergeCell ref="D90:D91"/>
    <mergeCell ref="E90:E91"/>
    <mergeCell ref="F90:F91"/>
    <mergeCell ref="G90:G91"/>
    <mergeCell ref="H90:H91"/>
    <mergeCell ref="L90:L91"/>
    <mergeCell ref="A88:A99"/>
    <mergeCell ref="B88:B99"/>
    <mergeCell ref="C88:C99"/>
    <mergeCell ref="D88:D89"/>
    <mergeCell ref="E88:E89"/>
    <mergeCell ref="F88:F89"/>
    <mergeCell ref="G88:G89"/>
    <mergeCell ref="D92:D93"/>
    <mergeCell ref="E92:E93"/>
    <mergeCell ref="L94:L95"/>
    <mergeCell ref="D96:D97"/>
    <mergeCell ref="E96:E97"/>
    <mergeCell ref="F96:F97"/>
    <mergeCell ref="G96:G97"/>
    <mergeCell ref="H96:H97"/>
    <mergeCell ref="L96:L97"/>
    <mergeCell ref="F92:F93"/>
    <mergeCell ref="G92:G93"/>
    <mergeCell ref="H92:H93"/>
    <mergeCell ref="L92:L93"/>
    <mergeCell ref="D94:D95"/>
    <mergeCell ref="E94:E95"/>
    <mergeCell ref="F94:F95"/>
    <mergeCell ref="G94:G95"/>
    <mergeCell ref="H94:H95"/>
    <mergeCell ref="L101:L102"/>
    <mergeCell ref="D103:D104"/>
    <mergeCell ref="E103:E104"/>
    <mergeCell ref="F103:F104"/>
    <mergeCell ref="G103:G104"/>
    <mergeCell ref="H103:H104"/>
    <mergeCell ref="L103:L104"/>
    <mergeCell ref="A101:A112"/>
    <mergeCell ref="B101:B112"/>
    <mergeCell ref="C101:C112"/>
    <mergeCell ref="D101:D102"/>
    <mergeCell ref="E101:E102"/>
    <mergeCell ref="F101:F102"/>
    <mergeCell ref="G101:G102"/>
    <mergeCell ref="H101:H102"/>
    <mergeCell ref="D98:D99"/>
    <mergeCell ref="E98:E99"/>
    <mergeCell ref="F98:F99"/>
    <mergeCell ref="G98:G99"/>
    <mergeCell ref="H98:H99"/>
    <mergeCell ref="L98:L99"/>
    <mergeCell ref="D111:D112"/>
    <mergeCell ref="E111:E112"/>
    <mergeCell ref="F111:F112"/>
    <mergeCell ref="G111:G112"/>
    <mergeCell ref="H111:H112"/>
    <mergeCell ref="L111:L112"/>
    <mergeCell ref="D109:D110"/>
    <mergeCell ref="E109:E110"/>
    <mergeCell ref="F109:F110"/>
    <mergeCell ref="G109:G110"/>
    <mergeCell ref="H109:H110"/>
    <mergeCell ref="L109:L110"/>
    <mergeCell ref="D107:D108"/>
    <mergeCell ref="E107:E108"/>
    <mergeCell ref="F107:F108"/>
    <mergeCell ref="G107:G108"/>
    <mergeCell ref="H107:H108"/>
    <mergeCell ref="L107:L108"/>
    <mergeCell ref="D105:D106"/>
    <mergeCell ref="E105:E106"/>
    <mergeCell ref="F105:F106"/>
    <mergeCell ref="G105:G106"/>
    <mergeCell ref="H105:H106"/>
    <mergeCell ref="L105:L106"/>
    <mergeCell ref="H114:H115"/>
    <mergeCell ref="L114:L115"/>
    <mergeCell ref="D116:D117"/>
    <mergeCell ref="E116:E117"/>
    <mergeCell ref="F116:F117"/>
    <mergeCell ref="G116:G117"/>
    <mergeCell ref="H116:H117"/>
    <mergeCell ref="L116:L117"/>
    <mergeCell ref="A114:A125"/>
    <mergeCell ref="B114:B125"/>
    <mergeCell ref="C114:C125"/>
    <mergeCell ref="D114:D115"/>
    <mergeCell ref="E114:E115"/>
    <mergeCell ref="F114:F115"/>
    <mergeCell ref="G114:G115"/>
    <mergeCell ref="D118:D119"/>
    <mergeCell ref="E118:E119"/>
    <mergeCell ref="L120:L121"/>
    <mergeCell ref="D122:D123"/>
    <mergeCell ref="E122:E123"/>
    <mergeCell ref="F122:F123"/>
    <mergeCell ref="G122:G123"/>
    <mergeCell ref="H122:H123"/>
    <mergeCell ref="L122:L123"/>
    <mergeCell ref="F118:F119"/>
    <mergeCell ref="G118:G119"/>
    <mergeCell ref="H118:H119"/>
    <mergeCell ref="L118:L119"/>
    <mergeCell ref="D120:D121"/>
    <mergeCell ref="E120:E121"/>
    <mergeCell ref="F120:F121"/>
    <mergeCell ref="G120:G121"/>
    <mergeCell ref="H120:H121"/>
    <mergeCell ref="L127:L128"/>
    <mergeCell ref="D129:D130"/>
    <mergeCell ref="E129:E130"/>
    <mergeCell ref="F129:F130"/>
    <mergeCell ref="G129:G130"/>
    <mergeCell ref="H129:H130"/>
    <mergeCell ref="L129:L130"/>
    <mergeCell ref="A127:A138"/>
    <mergeCell ref="B127:B138"/>
    <mergeCell ref="C127:C138"/>
    <mergeCell ref="D127:D128"/>
    <mergeCell ref="E127:E128"/>
    <mergeCell ref="F127:F128"/>
    <mergeCell ref="G127:G128"/>
    <mergeCell ref="H127:H128"/>
    <mergeCell ref="D124:D125"/>
    <mergeCell ref="E124:E125"/>
    <mergeCell ref="F124:F125"/>
    <mergeCell ref="G124:G125"/>
    <mergeCell ref="H124:H125"/>
    <mergeCell ref="L124:L125"/>
    <mergeCell ref="D137:D138"/>
    <mergeCell ref="E137:E138"/>
    <mergeCell ref="F137:F138"/>
    <mergeCell ref="G137:G138"/>
    <mergeCell ref="H137:H138"/>
    <mergeCell ref="L137:L138"/>
    <mergeCell ref="D135:D136"/>
    <mergeCell ref="E135:E136"/>
    <mergeCell ref="F135:F136"/>
    <mergeCell ref="G135:G136"/>
    <mergeCell ref="H135:H136"/>
    <mergeCell ref="L135:L136"/>
    <mergeCell ref="D133:D134"/>
    <mergeCell ref="E133:E134"/>
    <mergeCell ref="F133:F134"/>
    <mergeCell ref="G133:G134"/>
    <mergeCell ref="H133:H134"/>
    <mergeCell ref="L133:L134"/>
    <mergeCell ref="D131:D132"/>
    <mergeCell ref="E131:E132"/>
    <mergeCell ref="F131:F132"/>
    <mergeCell ref="G131:G132"/>
    <mergeCell ref="H131:H132"/>
    <mergeCell ref="L131:L132"/>
    <mergeCell ref="H140:H141"/>
    <mergeCell ref="L140:L141"/>
    <mergeCell ref="D142:D143"/>
    <mergeCell ref="E142:E143"/>
    <mergeCell ref="F142:F143"/>
    <mergeCell ref="G142:G143"/>
    <mergeCell ref="H142:H143"/>
    <mergeCell ref="L142:L143"/>
    <mergeCell ref="A140:A151"/>
    <mergeCell ref="B140:B151"/>
    <mergeCell ref="C140:C151"/>
    <mergeCell ref="D140:D141"/>
    <mergeCell ref="E140:E141"/>
    <mergeCell ref="F140:F141"/>
    <mergeCell ref="G140:G141"/>
    <mergeCell ref="D144:D145"/>
    <mergeCell ref="E144:E145"/>
    <mergeCell ref="L146:L147"/>
    <mergeCell ref="D148:D149"/>
    <mergeCell ref="E148:E149"/>
    <mergeCell ref="F148:F149"/>
    <mergeCell ref="G148:G149"/>
    <mergeCell ref="H148:H149"/>
    <mergeCell ref="L148:L149"/>
    <mergeCell ref="F144:F145"/>
    <mergeCell ref="G144:G145"/>
    <mergeCell ref="H144:H145"/>
    <mergeCell ref="L144:L145"/>
    <mergeCell ref="D146:D147"/>
    <mergeCell ref="E146:E147"/>
    <mergeCell ref="F146:F147"/>
    <mergeCell ref="G146:G147"/>
    <mergeCell ref="H146:H147"/>
    <mergeCell ref="L153:L154"/>
    <mergeCell ref="D155:D156"/>
    <mergeCell ref="E155:E156"/>
    <mergeCell ref="F155:F156"/>
    <mergeCell ref="G155:G156"/>
    <mergeCell ref="H155:H156"/>
    <mergeCell ref="L155:L156"/>
    <mergeCell ref="A153:A164"/>
    <mergeCell ref="B153:B164"/>
    <mergeCell ref="C153:C164"/>
    <mergeCell ref="D153:D154"/>
    <mergeCell ref="E153:E154"/>
    <mergeCell ref="F153:F154"/>
    <mergeCell ref="G153:G154"/>
    <mergeCell ref="H153:H154"/>
    <mergeCell ref="D150:D151"/>
    <mergeCell ref="E150:E151"/>
    <mergeCell ref="F150:F151"/>
    <mergeCell ref="G150:G151"/>
    <mergeCell ref="H150:H151"/>
    <mergeCell ref="L150:L151"/>
    <mergeCell ref="D163:D164"/>
    <mergeCell ref="E163:E164"/>
    <mergeCell ref="F163:F164"/>
    <mergeCell ref="G163:G164"/>
    <mergeCell ref="H163:H164"/>
    <mergeCell ref="L163:L164"/>
    <mergeCell ref="D161:D162"/>
    <mergeCell ref="E161:E162"/>
    <mergeCell ref="F161:F162"/>
    <mergeCell ref="G161:G162"/>
    <mergeCell ref="H161:H162"/>
    <mergeCell ref="L161:L162"/>
    <mergeCell ref="D159:D160"/>
    <mergeCell ref="E159:E160"/>
    <mergeCell ref="F159:F160"/>
    <mergeCell ref="G159:G160"/>
    <mergeCell ref="H159:H160"/>
    <mergeCell ref="L159:L160"/>
    <mergeCell ref="D157:D158"/>
    <mergeCell ref="E157:E158"/>
    <mergeCell ref="F157:F158"/>
    <mergeCell ref="G157:G158"/>
    <mergeCell ref="H157:H158"/>
    <mergeCell ref="L157:L158"/>
    <mergeCell ref="H166:H167"/>
    <mergeCell ref="L166:L167"/>
    <mergeCell ref="D168:D169"/>
    <mergeCell ref="E168:E169"/>
    <mergeCell ref="F168:F169"/>
    <mergeCell ref="G168:G169"/>
    <mergeCell ref="H168:H169"/>
    <mergeCell ref="L168:L169"/>
    <mergeCell ref="A166:A177"/>
    <mergeCell ref="B166:B177"/>
    <mergeCell ref="C166:C177"/>
    <mergeCell ref="D166:D167"/>
    <mergeCell ref="E166:E167"/>
    <mergeCell ref="F166:F167"/>
    <mergeCell ref="G166:G167"/>
    <mergeCell ref="D170:D171"/>
    <mergeCell ref="E170:E171"/>
    <mergeCell ref="L172:L173"/>
    <mergeCell ref="D174:D175"/>
    <mergeCell ref="E174:E175"/>
    <mergeCell ref="F174:F175"/>
    <mergeCell ref="G174:G175"/>
    <mergeCell ref="H174:H175"/>
    <mergeCell ref="L174:L175"/>
    <mergeCell ref="F170:F171"/>
    <mergeCell ref="G170:G171"/>
    <mergeCell ref="H170:H171"/>
    <mergeCell ref="L170:L171"/>
    <mergeCell ref="D172:D173"/>
    <mergeCell ref="E172:E173"/>
    <mergeCell ref="F172:F173"/>
    <mergeCell ref="G172:G173"/>
    <mergeCell ref="H172:H173"/>
    <mergeCell ref="L179:L180"/>
    <mergeCell ref="D181:D182"/>
    <mergeCell ref="E181:E182"/>
    <mergeCell ref="F181:F182"/>
    <mergeCell ref="G181:G182"/>
    <mergeCell ref="H181:H182"/>
    <mergeCell ref="L181:L182"/>
    <mergeCell ref="A179:A190"/>
    <mergeCell ref="B179:B190"/>
    <mergeCell ref="C179:C190"/>
    <mergeCell ref="D179:D180"/>
    <mergeCell ref="E179:E180"/>
    <mergeCell ref="F179:F180"/>
    <mergeCell ref="G179:G180"/>
    <mergeCell ref="H179:H180"/>
    <mergeCell ref="D176:D177"/>
    <mergeCell ref="E176:E177"/>
    <mergeCell ref="F176:F177"/>
    <mergeCell ref="G176:G177"/>
    <mergeCell ref="H176:H177"/>
    <mergeCell ref="L176:L177"/>
    <mergeCell ref="D189:D190"/>
    <mergeCell ref="E189:E190"/>
    <mergeCell ref="F189:F190"/>
    <mergeCell ref="G189:G190"/>
    <mergeCell ref="H189:H190"/>
    <mergeCell ref="L189:L190"/>
    <mergeCell ref="D187:D188"/>
    <mergeCell ref="E187:E188"/>
    <mergeCell ref="F187:F188"/>
    <mergeCell ref="G187:G188"/>
    <mergeCell ref="H187:H188"/>
    <mergeCell ref="L187:L188"/>
    <mergeCell ref="D185:D186"/>
    <mergeCell ref="E185:E186"/>
    <mergeCell ref="F185:F186"/>
    <mergeCell ref="G185:G186"/>
    <mergeCell ref="H185:H186"/>
    <mergeCell ref="L185:L186"/>
    <mergeCell ref="D183:D184"/>
    <mergeCell ref="E183:E184"/>
    <mergeCell ref="F183:F184"/>
    <mergeCell ref="G183:G184"/>
    <mergeCell ref="H183:H184"/>
    <mergeCell ref="L183:L184"/>
    <mergeCell ref="H192:H193"/>
    <mergeCell ref="L192:L193"/>
    <mergeCell ref="D194:D195"/>
    <mergeCell ref="E194:E195"/>
    <mergeCell ref="F194:F195"/>
    <mergeCell ref="G194:G195"/>
    <mergeCell ref="H194:H195"/>
    <mergeCell ref="L194:L195"/>
    <mergeCell ref="A192:A203"/>
    <mergeCell ref="B192:B203"/>
    <mergeCell ref="C192:C203"/>
    <mergeCell ref="D192:D193"/>
    <mergeCell ref="E192:E193"/>
    <mergeCell ref="F192:F193"/>
    <mergeCell ref="G192:G193"/>
    <mergeCell ref="D196:D197"/>
    <mergeCell ref="E196:E197"/>
    <mergeCell ref="L198:L199"/>
    <mergeCell ref="D200:D201"/>
    <mergeCell ref="E200:E201"/>
    <mergeCell ref="F200:F201"/>
    <mergeCell ref="G200:G201"/>
    <mergeCell ref="H200:H201"/>
    <mergeCell ref="L200:L201"/>
    <mergeCell ref="F196:F197"/>
    <mergeCell ref="G196:G197"/>
    <mergeCell ref="H196:H197"/>
    <mergeCell ref="L196:L197"/>
    <mergeCell ref="D198:D199"/>
    <mergeCell ref="E198:E199"/>
    <mergeCell ref="F198:F199"/>
    <mergeCell ref="G198:G199"/>
    <mergeCell ref="H198:H199"/>
    <mergeCell ref="L205:L206"/>
    <mergeCell ref="D207:D208"/>
    <mergeCell ref="E207:E208"/>
    <mergeCell ref="F207:F208"/>
    <mergeCell ref="G207:G208"/>
    <mergeCell ref="H207:H208"/>
    <mergeCell ref="L207:L208"/>
    <mergeCell ref="A205:A216"/>
    <mergeCell ref="B205:B216"/>
    <mergeCell ref="C205:C216"/>
    <mergeCell ref="D205:D206"/>
    <mergeCell ref="E205:E206"/>
    <mergeCell ref="F205:F206"/>
    <mergeCell ref="G205:G206"/>
    <mergeCell ref="H205:H206"/>
    <mergeCell ref="D202:D203"/>
    <mergeCell ref="E202:E203"/>
    <mergeCell ref="F202:F203"/>
    <mergeCell ref="G202:G203"/>
    <mergeCell ref="H202:H203"/>
    <mergeCell ref="L202:L203"/>
    <mergeCell ref="D215:D216"/>
    <mergeCell ref="E215:E216"/>
    <mergeCell ref="F215:F216"/>
    <mergeCell ref="G215:G216"/>
    <mergeCell ref="H215:H216"/>
    <mergeCell ref="L215:L216"/>
    <mergeCell ref="D213:D214"/>
    <mergeCell ref="E213:E214"/>
    <mergeCell ref="F213:F214"/>
    <mergeCell ref="G213:G214"/>
    <mergeCell ref="H213:H214"/>
    <mergeCell ref="L213:L214"/>
    <mergeCell ref="D211:D212"/>
    <mergeCell ref="E211:E212"/>
    <mergeCell ref="F211:F212"/>
    <mergeCell ref="G211:G212"/>
    <mergeCell ref="H211:H212"/>
    <mergeCell ref="L211:L212"/>
    <mergeCell ref="D209:D210"/>
    <mergeCell ref="E209:E210"/>
    <mergeCell ref="F209:F210"/>
    <mergeCell ref="G209:G210"/>
    <mergeCell ref="H209:H210"/>
    <mergeCell ref="L209:L210"/>
    <mergeCell ref="H218:H219"/>
    <mergeCell ref="L218:L219"/>
    <mergeCell ref="D220:D221"/>
    <mergeCell ref="E220:E221"/>
    <mergeCell ref="F220:F221"/>
    <mergeCell ref="G220:G221"/>
    <mergeCell ref="H220:H221"/>
    <mergeCell ref="L220:L221"/>
    <mergeCell ref="A218:A229"/>
    <mergeCell ref="B218:B229"/>
    <mergeCell ref="C218:C229"/>
    <mergeCell ref="D218:D219"/>
    <mergeCell ref="E218:E219"/>
    <mergeCell ref="F218:F219"/>
    <mergeCell ref="G218:G219"/>
    <mergeCell ref="D222:D223"/>
    <mergeCell ref="E222:E223"/>
    <mergeCell ref="L224:L225"/>
    <mergeCell ref="D226:D227"/>
    <mergeCell ref="E226:E227"/>
    <mergeCell ref="F226:F227"/>
    <mergeCell ref="G226:G227"/>
    <mergeCell ref="H226:H227"/>
    <mergeCell ref="L226:L227"/>
    <mergeCell ref="F222:F223"/>
    <mergeCell ref="G222:G223"/>
    <mergeCell ref="H222:H223"/>
    <mergeCell ref="L222:L223"/>
    <mergeCell ref="D224:D225"/>
    <mergeCell ref="E224:E225"/>
    <mergeCell ref="F224:F225"/>
    <mergeCell ref="G224:G225"/>
    <mergeCell ref="H224:H225"/>
    <mergeCell ref="L231:L232"/>
    <mergeCell ref="D233:D234"/>
    <mergeCell ref="E233:E234"/>
    <mergeCell ref="F233:F234"/>
    <mergeCell ref="G233:G234"/>
    <mergeCell ref="H233:H234"/>
    <mergeCell ref="L233:L234"/>
    <mergeCell ref="A231:A242"/>
    <mergeCell ref="B231:B242"/>
    <mergeCell ref="C231:C242"/>
    <mergeCell ref="D231:D232"/>
    <mergeCell ref="E231:E232"/>
    <mergeCell ref="F231:F232"/>
    <mergeCell ref="G231:G232"/>
    <mergeCell ref="H231:H232"/>
    <mergeCell ref="D228:D229"/>
    <mergeCell ref="E228:E229"/>
    <mergeCell ref="F228:F229"/>
    <mergeCell ref="G228:G229"/>
    <mergeCell ref="H228:H229"/>
    <mergeCell ref="L228:L229"/>
    <mergeCell ref="D241:D242"/>
    <mergeCell ref="E241:E242"/>
    <mergeCell ref="F241:F242"/>
    <mergeCell ref="G241:G242"/>
    <mergeCell ref="H241:H242"/>
    <mergeCell ref="L241:L242"/>
    <mergeCell ref="D239:D240"/>
    <mergeCell ref="E239:E240"/>
    <mergeCell ref="F239:F240"/>
    <mergeCell ref="G239:G240"/>
    <mergeCell ref="H239:H240"/>
    <mergeCell ref="L239:L240"/>
    <mergeCell ref="D237:D238"/>
    <mergeCell ref="E237:E238"/>
    <mergeCell ref="F237:F238"/>
    <mergeCell ref="G237:G238"/>
    <mergeCell ref="H237:H238"/>
    <mergeCell ref="L237:L238"/>
    <mergeCell ref="D235:D236"/>
    <mergeCell ref="E235:E236"/>
    <mergeCell ref="F235:F236"/>
    <mergeCell ref="G235:G236"/>
    <mergeCell ref="H235:H236"/>
    <mergeCell ref="L235:L236"/>
    <mergeCell ref="H244:H245"/>
    <mergeCell ref="L244:L245"/>
    <mergeCell ref="D246:D247"/>
    <mergeCell ref="E246:E247"/>
    <mergeCell ref="F246:F247"/>
    <mergeCell ref="G246:G247"/>
    <mergeCell ref="H246:H247"/>
    <mergeCell ref="L246:L247"/>
    <mergeCell ref="A244:A255"/>
    <mergeCell ref="B244:B255"/>
    <mergeCell ref="C244:C255"/>
    <mergeCell ref="D244:D245"/>
    <mergeCell ref="E244:E245"/>
    <mergeCell ref="F244:F245"/>
    <mergeCell ref="G244:G245"/>
    <mergeCell ref="D248:D249"/>
    <mergeCell ref="E248:E249"/>
    <mergeCell ref="L250:L251"/>
    <mergeCell ref="D252:D253"/>
    <mergeCell ref="E252:E253"/>
    <mergeCell ref="F252:F253"/>
    <mergeCell ref="G252:G253"/>
    <mergeCell ref="H252:H253"/>
    <mergeCell ref="L252:L253"/>
    <mergeCell ref="F248:F249"/>
    <mergeCell ref="G248:G249"/>
    <mergeCell ref="H248:H249"/>
    <mergeCell ref="L248:L249"/>
    <mergeCell ref="D250:D251"/>
    <mergeCell ref="E250:E251"/>
    <mergeCell ref="F250:F251"/>
    <mergeCell ref="G250:G251"/>
    <mergeCell ref="H250:H251"/>
    <mergeCell ref="L257:L258"/>
    <mergeCell ref="D259:D260"/>
    <mergeCell ref="E259:E260"/>
    <mergeCell ref="F259:F260"/>
    <mergeCell ref="G259:G260"/>
    <mergeCell ref="H259:H260"/>
    <mergeCell ref="L259:L260"/>
    <mergeCell ref="A257:A268"/>
    <mergeCell ref="B257:B268"/>
    <mergeCell ref="C257:C268"/>
    <mergeCell ref="D257:D258"/>
    <mergeCell ref="E257:E258"/>
    <mergeCell ref="F257:F258"/>
    <mergeCell ref="G257:G258"/>
    <mergeCell ref="H257:H258"/>
    <mergeCell ref="D254:D255"/>
    <mergeCell ref="E254:E255"/>
    <mergeCell ref="F254:F255"/>
    <mergeCell ref="G254:G255"/>
    <mergeCell ref="H254:H255"/>
    <mergeCell ref="L254:L255"/>
    <mergeCell ref="D267:D268"/>
    <mergeCell ref="E267:E268"/>
    <mergeCell ref="F267:F268"/>
    <mergeCell ref="G267:G268"/>
    <mergeCell ref="H267:H268"/>
    <mergeCell ref="L267:L268"/>
    <mergeCell ref="D265:D266"/>
    <mergeCell ref="E265:E266"/>
    <mergeCell ref="F265:F266"/>
    <mergeCell ref="G265:G266"/>
    <mergeCell ref="H265:H266"/>
    <mergeCell ref="L265:L266"/>
    <mergeCell ref="D263:D264"/>
    <mergeCell ref="E263:E264"/>
    <mergeCell ref="F263:F264"/>
    <mergeCell ref="G263:G264"/>
    <mergeCell ref="H263:H264"/>
    <mergeCell ref="L263:L264"/>
    <mergeCell ref="D261:D262"/>
    <mergeCell ref="E261:E262"/>
    <mergeCell ref="F261:F262"/>
    <mergeCell ref="G261:G262"/>
    <mergeCell ref="H261:H262"/>
    <mergeCell ref="L261:L262"/>
    <mergeCell ref="H270:H271"/>
    <mergeCell ref="L270:L271"/>
    <mergeCell ref="D272:D273"/>
    <mergeCell ref="E272:E273"/>
    <mergeCell ref="F272:F273"/>
    <mergeCell ref="G272:G273"/>
    <mergeCell ref="H272:H273"/>
    <mergeCell ref="L272:L273"/>
    <mergeCell ref="A270:A281"/>
    <mergeCell ref="B270:B281"/>
    <mergeCell ref="C270:C281"/>
    <mergeCell ref="D270:D271"/>
    <mergeCell ref="E270:E271"/>
    <mergeCell ref="F270:F271"/>
    <mergeCell ref="G270:G271"/>
    <mergeCell ref="D274:D275"/>
    <mergeCell ref="E274:E275"/>
    <mergeCell ref="L276:L277"/>
    <mergeCell ref="D278:D279"/>
    <mergeCell ref="E278:E279"/>
    <mergeCell ref="F278:F279"/>
    <mergeCell ref="G278:G279"/>
    <mergeCell ref="H278:H279"/>
    <mergeCell ref="L278:L279"/>
    <mergeCell ref="F274:F275"/>
    <mergeCell ref="G274:G275"/>
    <mergeCell ref="H274:H275"/>
    <mergeCell ref="L274:L275"/>
    <mergeCell ref="D276:D277"/>
    <mergeCell ref="E276:E277"/>
    <mergeCell ref="F276:F277"/>
    <mergeCell ref="G276:G277"/>
    <mergeCell ref="H276:H277"/>
    <mergeCell ref="L283:L284"/>
    <mergeCell ref="D285:D286"/>
    <mergeCell ref="E285:E286"/>
    <mergeCell ref="F285:F286"/>
    <mergeCell ref="G285:G286"/>
    <mergeCell ref="H285:H286"/>
    <mergeCell ref="L285:L286"/>
    <mergeCell ref="A283:A294"/>
    <mergeCell ref="B283:B294"/>
    <mergeCell ref="C283:C294"/>
    <mergeCell ref="D283:D284"/>
    <mergeCell ref="E283:E284"/>
    <mergeCell ref="F283:F284"/>
    <mergeCell ref="G283:G284"/>
    <mergeCell ref="H283:H284"/>
    <mergeCell ref="D280:D281"/>
    <mergeCell ref="E280:E281"/>
    <mergeCell ref="F280:F281"/>
    <mergeCell ref="G280:G281"/>
    <mergeCell ref="H280:H281"/>
    <mergeCell ref="L280:L281"/>
    <mergeCell ref="D293:D294"/>
    <mergeCell ref="E293:E294"/>
    <mergeCell ref="F293:F294"/>
    <mergeCell ref="G293:G294"/>
    <mergeCell ref="H293:H294"/>
    <mergeCell ref="L293:L294"/>
    <mergeCell ref="D291:D292"/>
    <mergeCell ref="E291:E292"/>
    <mergeCell ref="F291:F292"/>
    <mergeCell ref="G291:G292"/>
    <mergeCell ref="H291:H292"/>
    <mergeCell ref="L291:L292"/>
    <mergeCell ref="D289:D290"/>
    <mergeCell ref="E289:E290"/>
    <mergeCell ref="F289:F290"/>
    <mergeCell ref="G289:G290"/>
    <mergeCell ref="H289:H290"/>
    <mergeCell ref="L289:L290"/>
    <mergeCell ref="D287:D288"/>
    <mergeCell ref="E287:E288"/>
    <mergeCell ref="F287:F288"/>
    <mergeCell ref="G287:G288"/>
    <mergeCell ref="H287:H288"/>
    <mergeCell ref="L287:L288"/>
    <mergeCell ref="H296:H297"/>
    <mergeCell ref="L296:L297"/>
    <mergeCell ref="D298:D299"/>
    <mergeCell ref="E298:E299"/>
    <mergeCell ref="F298:F299"/>
    <mergeCell ref="G298:G299"/>
    <mergeCell ref="H298:H299"/>
    <mergeCell ref="L298:L299"/>
    <mergeCell ref="A296:A307"/>
    <mergeCell ref="B296:B307"/>
    <mergeCell ref="C296:C307"/>
    <mergeCell ref="D296:D297"/>
    <mergeCell ref="E296:E297"/>
    <mergeCell ref="F296:F297"/>
    <mergeCell ref="G296:G297"/>
    <mergeCell ref="D300:D301"/>
    <mergeCell ref="E300:E301"/>
    <mergeCell ref="L302:L303"/>
    <mergeCell ref="D304:D305"/>
    <mergeCell ref="E304:E305"/>
    <mergeCell ref="F304:F305"/>
    <mergeCell ref="G304:G305"/>
    <mergeCell ref="H304:H305"/>
    <mergeCell ref="L304:L305"/>
    <mergeCell ref="F300:F301"/>
    <mergeCell ref="G300:G301"/>
    <mergeCell ref="H300:H301"/>
    <mergeCell ref="L300:L301"/>
    <mergeCell ref="D302:D303"/>
    <mergeCell ref="E302:E303"/>
    <mergeCell ref="F302:F303"/>
    <mergeCell ref="G302:G303"/>
    <mergeCell ref="H302:H303"/>
    <mergeCell ref="L309:L310"/>
    <mergeCell ref="D311:D312"/>
    <mergeCell ref="E311:E312"/>
    <mergeCell ref="F311:F312"/>
    <mergeCell ref="G311:G312"/>
    <mergeCell ref="H311:H312"/>
    <mergeCell ref="L311:L312"/>
    <mergeCell ref="A309:A320"/>
    <mergeCell ref="B309:B320"/>
    <mergeCell ref="C309:C320"/>
    <mergeCell ref="D309:D310"/>
    <mergeCell ref="E309:E310"/>
    <mergeCell ref="F309:F310"/>
    <mergeCell ref="G309:G310"/>
    <mergeCell ref="H309:H310"/>
    <mergeCell ref="D306:D307"/>
    <mergeCell ref="E306:E307"/>
    <mergeCell ref="F306:F307"/>
    <mergeCell ref="G306:G307"/>
    <mergeCell ref="H306:H307"/>
    <mergeCell ref="L306:L307"/>
    <mergeCell ref="D319:D320"/>
    <mergeCell ref="E319:E320"/>
    <mergeCell ref="F319:F320"/>
    <mergeCell ref="G319:G320"/>
    <mergeCell ref="H319:H320"/>
    <mergeCell ref="L319:L320"/>
    <mergeCell ref="D317:D318"/>
    <mergeCell ref="E317:E318"/>
    <mergeCell ref="F317:F318"/>
    <mergeCell ref="G317:G318"/>
    <mergeCell ref="H317:H318"/>
    <mergeCell ref="L317:L318"/>
    <mergeCell ref="D315:D316"/>
    <mergeCell ref="E315:E316"/>
    <mergeCell ref="F315:F316"/>
    <mergeCell ref="G315:G316"/>
    <mergeCell ref="H315:H316"/>
    <mergeCell ref="L315:L316"/>
    <mergeCell ref="D313:D314"/>
    <mergeCell ref="E313:E314"/>
    <mergeCell ref="F313:F314"/>
    <mergeCell ref="G313:G314"/>
    <mergeCell ref="H313:H314"/>
    <mergeCell ref="L313:L314"/>
    <mergeCell ref="H322:H323"/>
    <mergeCell ref="L322:L323"/>
    <mergeCell ref="D324:D325"/>
    <mergeCell ref="E324:E325"/>
    <mergeCell ref="F324:F325"/>
    <mergeCell ref="G324:G325"/>
    <mergeCell ref="H324:H325"/>
    <mergeCell ref="L324:L325"/>
    <mergeCell ref="A322:A333"/>
    <mergeCell ref="B322:B333"/>
    <mergeCell ref="C322:C333"/>
    <mergeCell ref="D322:D323"/>
    <mergeCell ref="E322:E323"/>
    <mergeCell ref="F322:F323"/>
    <mergeCell ref="G322:G323"/>
    <mergeCell ref="D326:D327"/>
    <mergeCell ref="E326:E327"/>
    <mergeCell ref="L328:L329"/>
    <mergeCell ref="D330:D331"/>
    <mergeCell ref="E330:E331"/>
    <mergeCell ref="F330:F331"/>
    <mergeCell ref="G330:G331"/>
    <mergeCell ref="H330:H331"/>
    <mergeCell ref="L330:L331"/>
    <mergeCell ref="F326:F327"/>
    <mergeCell ref="G326:G327"/>
    <mergeCell ref="H326:H327"/>
    <mergeCell ref="L326:L327"/>
    <mergeCell ref="D328:D329"/>
    <mergeCell ref="E328:E329"/>
    <mergeCell ref="F328:F329"/>
    <mergeCell ref="G328:G329"/>
    <mergeCell ref="H328:H329"/>
    <mergeCell ref="L335:L336"/>
    <mergeCell ref="D337:D338"/>
    <mergeCell ref="E337:E338"/>
    <mergeCell ref="F337:F338"/>
    <mergeCell ref="G337:G338"/>
    <mergeCell ref="H337:H338"/>
    <mergeCell ref="L337:L338"/>
    <mergeCell ref="A335:A346"/>
    <mergeCell ref="B335:B346"/>
    <mergeCell ref="C335:C346"/>
    <mergeCell ref="D335:D336"/>
    <mergeCell ref="E335:E336"/>
    <mergeCell ref="F335:F336"/>
    <mergeCell ref="G335:G336"/>
    <mergeCell ref="H335:H336"/>
    <mergeCell ref="D332:D333"/>
    <mergeCell ref="E332:E333"/>
    <mergeCell ref="F332:F333"/>
    <mergeCell ref="G332:G333"/>
    <mergeCell ref="H332:H333"/>
    <mergeCell ref="L332:L333"/>
    <mergeCell ref="D345:D346"/>
    <mergeCell ref="E345:E346"/>
    <mergeCell ref="F345:F346"/>
    <mergeCell ref="G345:G346"/>
    <mergeCell ref="H345:H346"/>
    <mergeCell ref="L345:L346"/>
    <mergeCell ref="D343:D344"/>
    <mergeCell ref="E343:E344"/>
    <mergeCell ref="F343:F344"/>
    <mergeCell ref="G343:G344"/>
    <mergeCell ref="H343:H344"/>
    <mergeCell ref="L343:L344"/>
    <mergeCell ref="D341:D342"/>
    <mergeCell ref="E341:E342"/>
    <mergeCell ref="F341:F342"/>
    <mergeCell ref="G341:G342"/>
    <mergeCell ref="H341:H342"/>
    <mergeCell ref="L341:L342"/>
    <mergeCell ref="D339:D340"/>
    <mergeCell ref="E339:E340"/>
    <mergeCell ref="F339:F340"/>
    <mergeCell ref="G339:G340"/>
    <mergeCell ref="H339:H340"/>
    <mergeCell ref="L339:L340"/>
    <mergeCell ref="H348:H349"/>
    <mergeCell ref="L348:L349"/>
    <mergeCell ref="D350:D351"/>
    <mergeCell ref="E350:E351"/>
    <mergeCell ref="F350:F351"/>
    <mergeCell ref="G350:G351"/>
    <mergeCell ref="H350:H351"/>
    <mergeCell ref="L350:L351"/>
    <mergeCell ref="A348:A359"/>
    <mergeCell ref="B348:B359"/>
    <mergeCell ref="C348:C359"/>
    <mergeCell ref="D348:D349"/>
    <mergeCell ref="E348:E349"/>
    <mergeCell ref="F348:F349"/>
    <mergeCell ref="G348:G349"/>
    <mergeCell ref="D352:D353"/>
    <mergeCell ref="E352:E353"/>
    <mergeCell ref="L354:L355"/>
    <mergeCell ref="D356:D357"/>
    <mergeCell ref="E356:E357"/>
    <mergeCell ref="F356:F357"/>
    <mergeCell ref="G356:G357"/>
    <mergeCell ref="H356:H357"/>
    <mergeCell ref="L356:L357"/>
    <mergeCell ref="F352:F353"/>
    <mergeCell ref="G352:G353"/>
    <mergeCell ref="H352:H353"/>
    <mergeCell ref="L352:L353"/>
    <mergeCell ref="D354:D355"/>
    <mergeCell ref="E354:E355"/>
    <mergeCell ref="F354:F355"/>
    <mergeCell ref="G354:G355"/>
    <mergeCell ref="H354:H355"/>
    <mergeCell ref="L361:L362"/>
    <mergeCell ref="D363:D364"/>
    <mergeCell ref="E363:E364"/>
    <mergeCell ref="F363:F364"/>
    <mergeCell ref="G363:G364"/>
    <mergeCell ref="H363:H364"/>
    <mergeCell ref="L363:L364"/>
    <mergeCell ref="A361:A372"/>
    <mergeCell ref="B361:B372"/>
    <mergeCell ref="C361:C372"/>
    <mergeCell ref="D361:D362"/>
    <mergeCell ref="E361:E362"/>
    <mergeCell ref="F361:F362"/>
    <mergeCell ref="G361:G362"/>
    <mergeCell ref="H361:H362"/>
    <mergeCell ref="D358:D359"/>
    <mergeCell ref="E358:E359"/>
    <mergeCell ref="F358:F359"/>
    <mergeCell ref="G358:G359"/>
    <mergeCell ref="H358:H359"/>
    <mergeCell ref="L358:L359"/>
    <mergeCell ref="D371:D372"/>
    <mergeCell ref="E371:E372"/>
    <mergeCell ref="F371:F372"/>
    <mergeCell ref="G371:G372"/>
    <mergeCell ref="H371:H372"/>
    <mergeCell ref="L371:L372"/>
    <mergeCell ref="D369:D370"/>
    <mergeCell ref="E369:E370"/>
    <mergeCell ref="F369:F370"/>
    <mergeCell ref="G369:G370"/>
    <mergeCell ref="H369:H370"/>
    <mergeCell ref="F365:F366"/>
    <mergeCell ref="G365:G366"/>
    <mergeCell ref="H365:H366"/>
    <mergeCell ref="L365:L366"/>
    <mergeCell ref="H374:H375"/>
    <mergeCell ref="L374:L375"/>
    <mergeCell ref="D376:D377"/>
    <mergeCell ref="E376:E377"/>
    <mergeCell ref="F376:F377"/>
    <mergeCell ref="G376:G377"/>
    <mergeCell ref="H376:H377"/>
    <mergeCell ref="L376:L377"/>
    <mergeCell ref="A374:A385"/>
    <mergeCell ref="B374:B385"/>
    <mergeCell ref="C374:C385"/>
    <mergeCell ref="D374:D375"/>
    <mergeCell ref="E374:E375"/>
    <mergeCell ref="F374:F375"/>
    <mergeCell ref="G374:G375"/>
    <mergeCell ref="D378:D379"/>
    <mergeCell ref="E378:E379"/>
    <mergeCell ref="L380:L381"/>
    <mergeCell ref="F380:F381"/>
    <mergeCell ref="G380:G381"/>
    <mergeCell ref="H380:H381"/>
    <mergeCell ref="L369:L370"/>
    <mergeCell ref="D367:D368"/>
    <mergeCell ref="E367:E368"/>
    <mergeCell ref="F367:F368"/>
    <mergeCell ref="G367:G368"/>
    <mergeCell ref="H367:H368"/>
    <mergeCell ref="L367:L368"/>
    <mergeCell ref="L389:L390"/>
    <mergeCell ref="A387:A398"/>
    <mergeCell ref="B387:B398"/>
    <mergeCell ref="C387:C398"/>
    <mergeCell ref="D387:D388"/>
    <mergeCell ref="E387:E388"/>
    <mergeCell ref="F387:F388"/>
    <mergeCell ref="G387:G388"/>
    <mergeCell ref="H387:H388"/>
    <mergeCell ref="D384:D385"/>
    <mergeCell ref="E384:E385"/>
    <mergeCell ref="F384:F385"/>
    <mergeCell ref="G384:G385"/>
    <mergeCell ref="H384:H385"/>
    <mergeCell ref="L384:L385"/>
    <mergeCell ref="D391:D392"/>
    <mergeCell ref="D389:D390"/>
    <mergeCell ref="E389:E390"/>
    <mergeCell ref="F389:F390"/>
    <mergeCell ref="G389:G390"/>
    <mergeCell ref="H389:H390"/>
    <mergeCell ref="E391:E392"/>
    <mergeCell ref="F391:F392"/>
    <mergeCell ref="G391:G392"/>
    <mergeCell ref="H391:H392"/>
    <mergeCell ref="L391:L392"/>
    <mergeCell ref="D397:D398"/>
    <mergeCell ref="E397:E398"/>
    <mergeCell ref="F397:F398"/>
    <mergeCell ref="G397:G398"/>
    <mergeCell ref="H397:H398"/>
    <mergeCell ref="L397:L398"/>
    <mergeCell ref="D395:D396"/>
    <mergeCell ref="E395:E396"/>
    <mergeCell ref="F395:F396"/>
    <mergeCell ref="G395:G396"/>
    <mergeCell ref="H395:H396"/>
    <mergeCell ref="L395:L396"/>
    <mergeCell ref="D393:D394"/>
    <mergeCell ref="E393:E394"/>
    <mergeCell ref="F393:F394"/>
    <mergeCell ref="G393:G394"/>
    <mergeCell ref="H393:H394"/>
    <mergeCell ref="L393:L394"/>
    <mergeCell ref="D12:D13"/>
    <mergeCell ref="D18:D19"/>
    <mergeCell ref="E18:E19"/>
    <mergeCell ref="F18:F19"/>
    <mergeCell ref="G18:G19"/>
    <mergeCell ref="H18:H19"/>
    <mergeCell ref="L18:L19"/>
    <mergeCell ref="L387:L388"/>
    <mergeCell ref="D382:D383"/>
    <mergeCell ref="E382:E383"/>
    <mergeCell ref="F382:F383"/>
    <mergeCell ref="G382:G383"/>
    <mergeCell ref="H382:H383"/>
    <mergeCell ref="L382:L383"/>
    <mergeCell ref="F378:F379"/>
    <mergeCell ref="G378:G379"/>
    <mergeCell ref="H378:H379"/>
    <mergeCell ref="L378:L379"/>
    <mergeCell ref="D380:D381"/>
    <mergeCell ref="E380:E381"/>
    <mergeCell ref="D365:D366"/>
    <mergeCell ref="E365:E366"/>
    <mergeCell ref="T6:T7"/>
    <mergeCell ref="U6:U7"/>
    <mergeCell ref="T10:T11"/>
    <mergeCell ref="U10:U11"/>
    <mergeCell ref="T12:T13"/>
    <mergeCell ref="U12:U13"/>
    <mergeCell ref="T16:T17"/>
    <mergeCell ref="U16:U17"/>
    <mergeCell ref="T18:T19"/>
    <mergeCell ref="U18:U19"/>
    <mergeCell ref="T20:T21"/>
    <mergeCell ref="U20:U21"/>
    <mergeCell ref="T23:T24"/>
    <mergeCell ref="U23:U24"/>
    <mergeCell ref="T25:T26"/>
    <mergeCell ref="U25:U26"/>
    <mergeCell ref="T27:T28"/>
    <mergeCell ref="U27:U28"/>
    <mergeCell ref="T29:T30"/>
    <mergeCell ref="U29:U30"/>
    <mergeCell ref="T31:T32"/>
    <mergeCell ref="U31:U32"/>
    <mergeCell ref="T33:T34"/>
    <mergeCell ref="U33:U34"/>
    <mergeCell ref="T36:T37"/>
    <mergeCell ref="U36:U37"/>
    <mergeCell ref="T38:T39"/>
    <mergeCell ref="U38:U39"/>
    <mergeCell ref="T40:T41"/>
    <mergeCell ref="U40:U41"/>
    <mergeCell ref="T42:T43"/>
    <mergeCell ref="U42:U43"/>
    <mergeCell ref="T44:T45"/>
    <mergeCell ref="U44:U45"/>
    <mergeCell ref="T46:T47"/>
    <mergeCell ref="U46:U47"/>
    <mergeCell ref="T49:T50"/>
    <mergeCell ref="U49:U50"/>
    <mergeCell ref="T51:T52"/>
    <mergeCell ref="U51:U52"/>
    <mergeCell ref="T53:T54"/>
    <mergeCell ref="U53:U54"/>
    <mergeCell ref="T55:T56"/>
    <mergeCell ref="U55:U56"/>
    <mergeCell ref="T57:T58"/>
    <mergeCell ref="U57:U58"/>
    <mergeCell ref="T59:T60"/>
    <mergeCell ref="U59:U60"/>
    <mergeCell ref="T62:T63"/>
    <mergeCell ref="U62:U63"/>
    <mergeCell ref="T64:T65"/>
    <mergeCell ref="U64:U65"/>
    <mergeCell ref="T66:T67"/>
    <mergeCell ref="U66:U67"/>
    <mergeCell ref="T68:T69"/>
    <mergeCell ref="U68:U69"/>
    <mergeCell ref="T70:T71"/>
    <mergeCell ref="U70:U71"/>
    <mergeCell ref="T72:T73"/>
    <mergeCell ref="U72:U73"/>
    <mergeCell ref="T75:T76"/>
    <mergeCell ref="U75:U76"/>
    <mergeCell ref="T77:T78"/>
    <mergeCell ref="U77:U78"/>
    <mergeCell ref="T79:T80"/>
    <mergeCell ref="U79:U80"/>
    <mergeCell ref="T81:T82"/>
    <mergeCell ref="U81:U82"/>
    <mergeCell ref="T83:T84"/>
    <mergeCell ref="U83:U84"/>
    <mergeCell ref="T85:T86"/>
    <mergeCell ref="U85:U86"/>
    <mergeCell ref="T88:T89"/>
    <mergeCell ref="U88:U89"/>
    <mergeCell ref="T90:T91"/>
    <mergeCell ref="U90:U91"/>
    <mergeCell ref="T92:T93"/>
    <mergeCell ref="U92:U93"/>
    <mergeCell ref="T94:T95"/>
    <mergeCell ref="U94:U95"/>
    <mergeCell ref="T96:T97"/>
    <mergeCell ref="U96:U97"/>
    <mergeCell ref="T98:T99"/>
    <mergeCell ref="U98:U99"/>
    <mergeCell ref="T101:T102"/>
    <mergeCell ref="U101:U102"/>
    <mergeCell ref="T103:T104"/>
    <mergeCell ref="U103:U104"/>
    <mergeCell ref="T105:T106"/>
    <mergeCell ref="U105:U106"/>
    <mergeCell ref="T140:T141"/>
    <mergeCell ref="U140:U141"/>
    <mergeCell ref="T127:T128"/>
    <mergeCell ref="U127:U128"/>
    <mergeCell ref="T129:T130"/>
    <mergeCell ref="U129:U130"/>
    <mergeCell ref="T131:T132"/>
    <mergeCell ref="U131:U132"/>
    <mergeCell ref="T133:T134"/>
    <mergeCell ref="U133:U134"/>
    <mergeCell ref="T135:T136"/>
    <mergeCell ref="U135:U136"/>
    <mergeCell ref="T137:T138"/>
    <mergeCell ref="U137:U138"/>
    <mergeCell ref="T107:T108"/>
    <mergeCell ref="U107:U108"/>
    <mergeCell ref="T109:T110"/>
    <mergeCell ref="U109:U110"/>
    <mergeCell ref="T111:T112"/>
    <mergeCell ref="U111:U112"/>
    <mergeCell ref="T114:T115"/>
    <mergeCell ref="U114:U115"/>
    <mergeCell ref="T116:T117"/>
    <mergeCell ref="U116:U117"/>
    <mergeCell ref="T118:T119"/>
    <mergeCell ref="U118:U119"/>
    <mergeCell ref="T120:T121"/>
    <mergeCell ref="U120:U121"/>
    <mergeCell ref="T122:T123"/>
    <mergeCell ref="U122:U123"/>
    <mergeCell ref="T124:T125"/>
    <mergeCell ref="U124:U125"/>
    <mergeCell ref="T142:T143"/>
    <mergeCell ref="U142:U143"/>
    <mergeCell ref="T144:T145"/>
    <mergeCell ref="U144:U145"/>
    <mergeCell ref="T146:T147"/>
    <mergeCell ref="U146:U147"/>
    <mergeCell ref="T148:T149"/>
    <mergeCell ref="U148:U149"/>
    <mergeCell ref="T150:T151"/>
    <mergeCell ref="U150:U151"/>
    <mergeCell ref="T153:T154"/>
    <mergeCell ref="U153:U154"/>
    <mergeCell ref="T155:T156"/>
    <mergeCell ref="U155:U156"/>
    <mergeCell ref="T157:T158"/>
    <mergeCell ref="U157:U158"/>
    <mergeCell ref="T159:T160"/>
    <mergeCell ref="U159:U160"/>
    <mergeCell ref="T161:T162"/>
    <mergeCell ref="U161:U162"/>
    <mergeCell ref="T163:T164"/>
    <mergeCell ref="U163:U164"/>
    <mergeCell ref="T166:T167"/>
    <mergeCell ref="U166:U167"/>
    <mergeCell ref="T168:T169"/>
    <mergeCell ref="U168:U169"/>
    <mergeCell ref="T170:T171"/>
    <mergeCell ref="U170:U171"/>
    <mergeCell ref="T172:T173"/>
    <mergeCell ref="U172:U173"/>
    <mergeCell ref="T174:T175"/>
    <mergeCell ref="U174:U175"/>
    <mergeCell ref="T176:T177"/>
    <mergeCell ref="U176:U177"/>
    <mergeCell ref="T179:T180"/>
    <mergeCell ref="U179:U180"/>
    <mergeCell ref="T181:T182"/>
    <mergeCell ref="U181:U182"/>
    <mergeCell ref="T183:T184"/>
    <mergeCell ref="U183:U184"/>
    <mergeCell ref="T185:T186"/>
    <mergeCell ref="U185:U186"/>
    <mergeCell ref="T187:T188"/>
    <mergeCell ref="U187:U188"/>
    <mergeCell ref="T189:T190"/>
    <mergeCell ref="U189:U190"/>
    <mergeCell ref="T192:T193"/>
    <mergeCell ref="U192:U193"/>
    <mergeCell ref="T194:T195"/>
    <mergeCell ref="U194:U195"/>
    <mergeCell ref="T196:T197"/>
    <mergeCell ref="U196:U197"/>
    <mergeCell ref="T198:T199"/>
    <mergeCell ref="U198:U199"/>
    <mergeCell ref="T200:T201"/>
    <mergeCell ref="U200:U201"/>
    <mergeCell ref="T202:T203"/>
    <mergeCell ref="U202:U203"/>
    <mergeCell ref="T205:T206"/>
    <mergeCell ref="U205:U206"/>
    <mergeCell ref="T207:T208"/>
    <mergeCell ref="U207:U208"/>
    <mergeCell ref="T209:T210"/>
    <mergeCell ref="U209:U210"/>
    <mergeCell ref="T211:T212"/>
    <mergeCell ref="U211:U212"/>
    <mergeCell ref="T213:T214"/>
    <mergeCell ref="U213:U214"/>
    <mergeCell ref="T215:T216"/>
    <mergeCell ref="U215:U216"/>
    <mergeCell ref="T218:T219"/>
    <mergeCell ref="U218:U219"/>
    <mergeCell ref="T220:T221"/>
    <mergeCell ref="U220:U221"/>
    <mergeCell ref="T222:T223"/>
    <mergeCell ref="U222:U223"/>
    <mergeCell ref="T224:T225"/>
    <mergeCell ref="U224:U225"/>
    <mergeCell ref="T226:T227"/>
    <mergeCell ref="U226:U227"/>
    <mergeCell ref="T228:T229"/>
    <mergeCell ref="U228:U229"/>
    <mergeCell ref="T231:T232"/>
    <mergeCell ref="U231:U232"/>
    <mergeCell ref="T233:T234"/>
    <mergeCell ref="U233:U234"/>
    <mergeCell ref="T235:T236"/>
    <mergeCell ref="U235:U236"/>
    <mergeCell ref="T237:T238"/>
    <mergeCell ref="U237:U238"/>
    <mergeCell ref="T239:T240"/>
    <mergeCell ref="U239:U240"/>
    <mergeCell ref="T241:T242"/>
    <mergeCell ref="U241:U242"/>
    <mergeCell ref="T244:T245"/>
    <mergeCell ref="U244:U245"/>
    <mergeCell ref="T246:T247"/>
    <mergeCell ref="U246:U247"/>
    <mergeCell ref="T248:T249"/>
    <mergeCell ref="U248:U249"/>
    <mergeCell ref="T250:T251"/>
    <mergeCell ref="U250:U251"/>
    <mergeCell ref="T252:T253"/>
    <mergeCell ref="U252:U253"/>
    <mergeCell ref="T254:T255"/>
    <mergeCell ref="U254:U255"/>
    <mergeCell ref="T257:T258"/>
    <mergeCell ref="U257:U258"/>
    <mergeCell ref="T259:T260"/>
    <mergeCell ref="U259:U260"/>
    <mergeCell ref="T261:T262"/>
    <mergeCell ref="U261:U262"/>
    <mergeCell ref="T263:T264"/>
    <mergeCell ref="U263:U264"/>
    <mergeCell ref="T265:T266"/>
    <mergeCell ref="U265:U266"/>
    <mergeCell ref="T267:T268"/>
    <mergeCell ref="U267:U268"/>
    <mergeCell ref="T270:T271"/>
    <mergeCell ref="U270:U271"/>
    <mergeCell ref="T272:T273"/>
    <mergeCell ref="U272:U273"/>
    <mergeCell ref="T274:T275"/>
    <mergeCell ref="U274:U275"/>
    <mergeCell ref="T276:T277"/>
    <mergeCell ref="U276:U277"/>
    <mergeCell ref="T278:T279"/>
    <mergeCell ref="U278:U279"/>
    <mergeCell ref="T280:T281"/>
    <mergeCell ref="U280:U281"/>
    <mergeCell ref="T283:T284"/>
    <mergeCell ref="U283:U284"/>
    <mergeCell ref="T285:T286"/>
    <mergeCell ref="U285:U286"/>
    <mergeCell ref="T287:T288"/>
    <mergeCell ref="U287:U288"/>
    <mergeCell ref="T289:T290"/>
    <mergeCell ref="U289:U290"/>
    <mergeCell ref="T328:T329"/>
    <mergeCell ref="U328:U329"/>
    <mergeCell ref="T291:T292"/>
    <mergeCell ref="U291:U292"/>
    <mergeCell ref="T293:T294"/>
    <mergeCell ref="U293:U294"/>
    <mergeCell ref="T296:T297"/>
    <mergeCell ref="U296:U297"/>
    <mergeCell ref="T298:T299"/>
    <mergeCell ref="U298:U299"/>
    <mergeCell ref="T300:T301"/>
    <mergeCell ref="U300:U301"/>
    <mergeCell ref="T302:T303"/>
    <mergeCell ref="U302:U303"/>
    <mergeCell ref="T304:T305"/>
    <mergeCell ref="U304:U305"/>
    <mergeCell ref="T306:T307"/>
    <mergeCell ref="U306:U307"/>
    <mergeCell ref="T309:T310"/>
    <mergeCell ref="U309:U310"/>
    <mergeCell ref="T332:T333"/>
    <mergeCell ref="U332:U333"/>
    <mergeCell ref="T335:T336"/>
    <mergeCell ref="U335:U336"/>
    <mergeCell ref="T337:T338"/>
    <mergeCell ref="U337:U338"/>
    <mergeCell ref="T339:T340"/>
    <mergeCell ref="U339:U340"/>
    <mergeCell ref="T341:T342"/>
    <mergeCell ref="U341:U342"/>
    <mergeCell ref="T343:T344"/>
    <mergeCell ref="U343:U344"/>
    <mergeCell ref="T345:T346"/>
    <mergeCell ref="U345:U346"/>
    <mergeCell ref="T348:T349"/>
    <mergeCell ref="U348:U349"/>
    <mergeCell ref="T311:T312"/>
    <mergeCell ref="U311:U312"/>
    <mergeCell ref="T313:T314"/>
    <mergeCell ref="U313:U314"/>
    <mergeCell ref="T315:T316"/>
    <mergeCell ref="U315:U316"/>
    <mergeCell ref="T317:T318"/>
    <mergeCell ref="U317:U318"/>
    <mergeCell ref="T319:T320"/>
    <mergeCell ref="U319:U320"/>
    <mergeCell ref="T322:T323"/>
    <mergeCell ref="U322:U323"/>
    <mergeCell ref="T324:T325"/>
    <mergeCell ref="U324:U325"/>
    <mergeCell ref="T326:T327"/>
    <mergeCell ref="U326:U327"/>
    <mergeCell ref="T397:T398"/>
    <mergeCell ref="U397:U398"/>
    <mergeCell ref="T376:T377"/>
    <mergeCell ref="U376:U377"/>
    <mergeCell ref="T378:T379"/>
    <mergeCell ref="U378:U379"/>
    <mergeCell ref="T380:T381"/>
    <mergeCell ref="U380:U381"/>
    <mergeCell ref="T382:T383"/>
    <mergeCell ref="U382:U383"/>
    <mergeCell ref="T384:T385"/>
    <mergeCell ref="U384:U385"/>
    <mergeCell ref="T387:T388"/>
    <mergeCell ref="U387:U388"/>
    <mergeCell ref="T389:T390"/>
    <mergeCell ref="U389:U390"/>
    <mergeCell ref="T391:T392"/>
    <mergeCell ref="U391:U392"/>
    <mergeCell ref="T393:T394"/>
    <mergeCell ref="U393:U394"/>
    <mergeCell ref="T14:T15"/>
    <mergeCell ref="U14:U15"/>
    <mergeCell ref="V4:AB4"/>
    <mergeCell ref="A4:E4"/>
    <mergeCell ref="T369:T370"/>
    <mergeCell ref="U369:U370"/>
    <mergeCell ref="T371:T372"/>
    <mergeCell ref="U371:U372"/>
    <mergeCell ref="T374:T375"/>
    <mergeCell ref="U374:U375"/>
    <mergeCell ref="T395:T396"/>
    <mergeCell ref="U395:U396"/>
    <mergeCell ref="T350:T351"/>
    <mergeCell ref="U350:U351"/>
    <mergeCell ref="T352:T353"/>
    <mergeCell ref="U352:U353"/>
    <mergeCell ref="T354:T355"/>
    <mergeCell ref="U354:U355"/>
    <mergeCell ref="T356:T357"/>
    <mergeCell ref="U356:U357"/>
    <mergeCell ref="T358:T359"/>
    <mergeCell ref="U358:U359"/>
    <mergeCell ref="T361:T362"/>
    <mergeCell ref="U361:U362"/>
    <mergeCell ref="T363:T364"/>
    <mergeCell ref="U363:U364"/>
    <mergeCell ref="T365:T366"/>
    <mergeCell ref="U365:U366"/>
    <mergeCell ref="T367:T368"/>
    <mergeCell ref="U367:U368"/>
    <mergeCell ref="T330:T331"/>
    <mergeCell ref="U330:U331"/>
  </mergeCells>
  <conditionalFormatting sqref="D6:D399">
    <cfRule type="containsText" dxfId="15" priority="1" operator="containsText" text="Jun">
      <formula>NOT(ISERROR(SEARCH("Jun",D6)))</formula>
    </cfRule>
    <cfRule type="containsText" dxfId="14" priority="2" operator="containsText" text="Jul">
      <formula>NOT(ISERROR(SEARCH("Jul",D6)))</formula>
    </cfRule>
    <cfRule type="containsText" dxfId="13" priority="3" operator="containsText" text="Aug">
      <formula>NOT(ISERROR(SEARCH("Aug",D6)))</formula>
    </cfRule>
  </conditionalFormatting>
  <conditionalFormatting sqref="K5">
    <cfRule type="cellIs" dxfId="12" priority="1333" stopIfTrue="1" operator="equal">
      <formula>0</formula>
    </cfRule>
  </conditionalFormatting>
  <conditionalFormatting sqref="K400:K65337 N400:N65337">
    <cfRule type="cellIs" dxfId="11" priority="1926" stopIfTrue="1" operator="equal">
      <formula>0</formula>
    </cfRule>
  </conditionalFormatting>
  <dataValidations count="6">
    <dataValidation type="custom" allowBlank="1" showInputMessage="1" showErrorMessage="1" sqref="M6:M399" xr:uid="{00000000-0002-0000-0100-000000000000}">
      <formula1>AND((EXACT(LEFT($M6,2),"GR")),ISNUMBER(VALUE(RIGHT($M6,6))),LEN($M6)=8)</formula1>
    </dataValidation>
    <dataValidation type="custom" allowBlank="1" showInputMessage="1" showErrorMessage="1" sqref="O6:O399" xr:uid="{00000000-0002-0000-0100-000001000000}">
      <formula1>AND((EXACT(LEFT($O6,2),"CC")),ISNUMBER(VALUE(RIGHT($O6,4))),LEN($O6)=6)</formula1>
    </dataValidation>
    <dataValidation type="custom" allowBlank="1" showInputMessage="1" showErrorMessage="1" sqref="P6:P399" xr:uid="{00000000-0002-0000-0100-000002000000}">
      <formula1>AND((EXACT(LEFT($P6,2),"PG")),ISNUMBER(VALUE(RIGHT($P6,5))),LEN($P6)=7)</formula1>
    </dataValidation>
    <dataValidation type="custom" allowBlank="1" showInputMessage="1" showErrorMessage="1" sqref="Q6:Q399" xr:uid="{00000000-0002-0000-0100-000003000000}">
      <formula1>AND((EXACT(LEFT($Q6,2),"PJ")),ISNUMBER(VALUE(RIGHT($Q6,6))),LEN($Q6)=8)</formula1>
    </dataValidation>
    <dataValidation type="custom" allowBlank="1" showInputMessage="1" showErrorMessage="1" sqref="N6:N399" xr:uid="{00000000-0002-0000-0100-000004000000}">
      <formula1>OR(AND((EXACT(LEFT($N6,2),"GS")),ISNUMBER(VALUE(RIGHT($N6,6))),LEN($N6)=8), AND((EXACT(LEFT($N6,2),"GE")),ISNUMBER(VALUE(RIGHT($N6,6))),LEN($N6)=8), AND((EXACT(LEFT($N6,2),"YD")),ISNUMBER(VALUE(RIGHT($N6,6))),LEN($N6)=8))</formula1>
    </dataValidation>
    <dataValidation type="list" allowBlank="1" showInputMessage="1" showErrorMessage="1" sqref="X6:Y399" xr:uid="{6A672132-DC62-435B-898C-9D64F6D22873}">
      <formula1>$AF$2:$AF$3</formula1>
    </dataValidation>
  </dataValidations>
  <printOptions horizontalCentered="1"/>
  <pageMargins left="0" right="0" top="0" bottom="0" header="0.3" footer="0.3"/>
  <pageSetup scale="50" fitToHeight="6" orientation="landscape" r:id="rId1"/>
  <ignoredErrors>
    <ignoredError sqref="T23:U34 T140:U151 T49:U60 T36:U47 T400:U417 T16:U21 I16:J34 I36:J47 T62:U73 I62:J73 T75:U86 I75:J86 T88:U99 I88:J99 T101:U112 I101:J112 T114:U125 I114:J125 T127:U138 I127:J138 I140:J151 T153:U164 I153:J164 T166:U177 I166:J177 T192:U203 I192:J203 T205:U216 I205:J216 T218:U229 I218:J229 T231:U242 I231:J242 T244:U255 I244:J255 T257:U268 I257:J268 T270:U281 I270:J281 T283:U294 I283:J294 T296:U307 I296:J307 T309:U320 I309:J320 T322:U333 I322:J333 T335:U346 I335:J346 T348:U359 I348:J359 T361:U372 I361:J372 T374:U385 I374:J385 T387:U398 I387:J398 I400:J410 T179:U190 I179:J190 I49:J60 U10:U13 I8:J13 I6 I7 T10:T13 T6:T9 T14:T15 J6:J7 I15:J15 I14"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F7F3B030-4200-4B82-917E-278D0AE95696}">
          <x14:formula1>
            <xm:f>Key!$A$2:$A$17</xm:f>
          </x14:formula1>
          <xm:sqref>E6:E21 E23:E34 E36:E47 E49:E56 E62:E73 E75:E86 E88:E99 E101:E112 E114:E125 E127:E138 E140:E151 E153:E164 E166:E177 E179:E190 E192:E203 E205:E216 E218:E229 E231:E242 E244:E255 E257:E268 E270:E281 E283:E294 E296:E307 E309:E320 E322:E333 E335:E346 E348:E359 E361:E372 E374:E385 E387:E398</xm:sqref>
        </x14:dataValidation>
        <x14:dataValidation type="list" allowBlank="1" showInputMessage="1" showErrorMessage="1" xr:uid="{00000000-0002-0000-0100-000005000000}">
          <x14:formula1>
            <xm:f>'Instructions and Notes'!$A$209:$A$211</xm:f>
          </x14:formula1>
          <xm:sqref>D348:D359 D387:D398 D335:D346 D322:D333 D309:D320 D296:D307 D283:D294 D270:D281 D257:D268 D244:D255 D231:D242 D218:D229 D205:D216 D192:D203 D179:D190 D166:D177 D153:D164 D140:D151 D127:D138 D114:D125 D101:D112 D88:D99 D75:D86 D62:D73 D49:D60 D36:D47 D23:D34 D374:D385 D361:D372 D6:D21</xm:sqref>
        </x14:dataValidation>
        <x14:dataValidation type="list" allowBlank="1" showInputMessage="1" showErrorMessage="1" xr:uid="{00000000-0002-0000-0100-000006000000}">
          <x14:formula1>
            <xm:f>'Instructions and Notes'!$A$55:$A$67</xm:f>
          </x14:formula1>
          <xm:sqref>E57:E60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9D53-50D8-4ACD-8612-A9A92A12979A}">
  <dimension ref="A1:C17"/>
  <sheetViews>
    <sheetView topLeftCell="A8" workbookViewId="0">
      <selection activeCell="B21" sqref="B21"/>
    </sheetView>
  </sheetViews>
  <sheetFormatPr defaultRowHeight="15"/>
  <cols>
    <col min="1" max="1" width="46.42578125" customWidth="1"/>
    <col min="2" max="2" width="56.28515625" customWidth="1"/>
    <col min="3" max="3" width="58.28515625" customWidth="1"/>
  </cols>
  <sheetData>
    <row r="1" spans="1:3" ht="18.75">
      <c r="A1" s="152" t="s">
        <v>119</v>
      </c>
      <c r="B1" s="152" t="s">
        <v>120</v>
      </c>
      <c r="C1" s="152" t="s">
        <v>121</v>
      </c>
    </row>
    <row r="2" spans="1:3" ht="31.5">
      <c r="A2" s="153" t="s">
        <v>122</v>
      </c>
      <c r="B2" s="154" t="s">
        <v>123</v>
      </c>
      <c r="C2" s="154" t="s">
        <v>124</v>
      </c>
    </row>
    <row r="3" spans="1:3" ht="31.5">
      <c r="A3" s="153" t="s">
        <v>125</v>
      </c>
      <c r="B3" s="154" t="s">
        <v>126</v>
      </c>
      <c r="C3" s="154" t="s">
        <v>127</v>
      </c>
    </row>
    <row r="4" spans="1:3" ht="31.5">
      <c r="A4" s="153" t="s">
        <v>128</v>
      </c>
      <c r="B4" s="154" t="s">
        <v>129</v>
      </c>
      <c r="C4" s="154" t="s">
        <v>130</v>
      </c>
    </row>
    <row r="5" spans="1:3" ht="31.5">
      <c r="A5" s="153" t="s">
        <v>131</v>
      </c>
      <c r="B5" s="154" t="s">
        <v>132</v>
      </c>
      <c r="C5" s="154" t="s">
        <v>133</v>
      </c>
    </row>
    <row r="6" spans="1:3" ht="15.75">
      <c r="A6" s="153" t="s">
        <v>134</v>
      </c>
      <c r="B6" s="154" t="s">
        <v>135</v>
      </c>
      <c r="C6" s="154" t="s">
        <v>136</v>
      </c>
    </row>
    <row r="7" spans="1:3" ht="78.75">
      <c r="A7" s="153" t="s">
        <v>137</v>
      </c>
      <c r="B7" s="154" t="s">
        <v>138</v>
      </c>
      <c r="C7" s="154" t="s">
        <v>139</v>
      </c>
    </row>
    <row r="8" spans="1:3" ht="94.5">
      <c r="A8" s="153" t="s">
        <v>140</v>
      </c>
      <c r="B8" s="154" t="s">
        <v>141</v>
      </c>
      <c r="C8" s="154" t="s">
        <v>142</v>
      </c>
    </row>
    <row r="9" spans="1:3" ht="31.5">
      <c r="A9" s="153" t="s">
        <v>143</v>
      </c>
      <c r="B9" s="154" t="s">
        <v>144</v>
      </c>
      <c r="C9" s="154" t="s">
        <v>145</v>
      </c>
    </row>
    <row r="10" spans="1:3" ht="31.5">
      <c r="A10" s="153" t="s">
        <v>146</v>
      </c>
      <c r="B10" s="154" t="s">
        <v>147</v>
      </c>
      <c r="C10" s="154" t="s">
        <v>145</v>
      </c>
    </row>
    <row r="11" spans="1:3" ht="15.75">
      <c r="A11" s="153" t="s">
        <v>148</v>
      </c>
      <c r="B11" s="154" t="s">
        <v>149</v>
      </c>
      <c r="C11" s="154" t="s">
        <v>150</v>
      </c>
    </row>
    <row r="12" spans="1:3" ht="31.5">
      <c r="A12" s="153" t="s">
        <v>151</v>
      </c>
      <c r="B12" s="155" t="s">
        <v>152</v>
      </c>
      <c r="C12" s="155" t="s">
        <v>153</v>
      </c>
    </row>
    <row r="13" spans="1:3" ht="47.25">
      <c r="A13" s="153" t="s">
        <v>154</v>
      </c>
      <c r="B13" s="155" t="s">
        <v>155</v>
      </c>
      <c r="C13" s="155" t="s">
        <v>156</v>
      </c>
    </row>
    <row r="14" spans="1:3" ht="78.75">
      <c r="A14" s="153" t="s">
        <v>157</v>
      </c>
      <c r="B14" s="154" t="s">
        <v>158</v>
      </c>
      <c r="C14" s="154" t="s">
        <v>159</v>
      </c>
    </row>
    <row r="15" spans="1:3" ht="31.5">
      <c r="A15" s="153" t="s">
        <v>160</v>
      </c>
      <c r="B15" s="154" t="s">
        <v>161</v>
      </c>
      <c r="C15" s="154" t="s">
        <v>162</v>
      </c>
    </row>
    <row r="16" spans="1:3" ht="15.75">
      <c r="A16" s="153" t="s">
        <v>163</v>
      </c>
      <c r="B16" s="154" t="s">
        <v>164</v>
      </c>
      <c r="C16" s="154" t="s">
        <v>165</v>
      </c>
    </row>
    <row r="17" spans="1:3" ht="31.5">
      <c r="A17" s="153" t="s">
        <v>166</v>
      </c>
      <c r="B17" s="154" t="s">
        <v>167</v>
      </c>
      <c r="C17" s="154"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46"/>
  <sheetViews>
    <sheetView showZeros="0" zoomScaleNormal="100" workbookViewId="0">
      <pane ySplit="5" topLeftCell="A6" activePane="bottomLeft" state="frozen"/>
      <selection pane="bottomLeft" activeCell="K30" sqref="K30"/>
    </sheetView>
  </sheetViews>
  <sheetFormatPr defaultColWidth="9.140625" defaultRowHeight="13.5"/>
  <cols>
    <col min="1" max="1" width="19.140625" style="69" customWidth="1"/>
    <col min="2" max="2" width="11.5703125" style="15" customWidth="1"/>
    <col min="3" max="3" width="11" style="69" customWidth="1"/>
    <col min="4" max="4" width="7.85546875" style="15" customWidth="1"/>
    <col min="5" max="5" width="29" style="70" customWidth="1"/>
    <col min="6" max="6" width="13.5703125" style="71" customWidth="1"/>
    <col min="7" max="7" width="12.85546875" style="72" customWidth="1"/>
    <col min="8" max="8" width="11.140625" style="73" customWidth="1"/>
    <col min="9" max="9" width="10.28515625" style="74" customWidth="1"/>
    <col min="10" max="10" width="11.28515625" style="75" bestFit="1" customWidth="1"/>
    <col min="11" max="11" width="10.28515625" style="76" customWidth="1"/>
    <col min="12" max="12" width="11.28515625" style="77" bestFit="1" customWidth="1"/>
    <col min="13" max="13" width="11" style="78" customWidth="1"/>
    <col min="14" max="14" width="11" style="79" customWidth="1"/>
    <col min="15" max="16" width="11.85546875" style="80" customWidth="1"/>
    <col min="17" max="17" width="11.85546875" style="67" customWidth="1"/>
    <col min="18" max="18" width="14.5703125" style="67" customWidth="1"/>
    <col min="19" max="19" width="26.85546875" style="81" bestFit="1" customWidth="1"/>
    <col min="20" max="20" width="10.42578125" style="81" customWidth="1"/>
    <col min="21" max="21" width="10.7109375" style="68" customWidth="1"/>
    <col min="22" max="23" width="10.140625" style="68" customWidth="1"/>
    <col min="24" max="25" width="15.5703125" style="15" customWidth="1"/>
    <col min="26" max="26" width="15.5703125" style="82" customWidth="1"/>
    <col min="27" max="27" width="15.5703125" style="22" customWidth="1"/>
    <col min="28" max="28" width="15.5703125" style="83" customWidth="1"/>
    <col min="29" max="29" width="12.42578125" style="84" customWidth="1"/>
    <col min="30" max="30" width="63" style="15" customWidth="1"/>
    <col min="31" max="16384" width="9.140625" style="15"/>
  </cols>
  <sheetData>
    <row r="1" spans="1:30" ht="15.75" customHeight="1">
      <c r="A1" s="54" t="s">
        <v>6</v>
      </c>
      <c r="B1" s="10"/>
      <c r="C1" s="11"/>
      <c r="D1" s="12" t="s">
        <v>2</v>
      </c>
      <c r="E1" s="56">
        <f>'Summer Compensation '!B1</f>
        <v>2025</v>
      </c>
      <c r="F1" s="241" t="s">
        <v>90</v>
      </c>
      <c r="G1" s="242"/>
      <c r="H1" s="242"/>
      <c r="I1" s="242"/>
      <c r="J1" s="242"/>
      <c r="K1" s="242"/>
      <c r="L1" s="243"/>
      <c r="M1" s="13"/>
      <c r="N1" s="13"/>
      <c r="O1" s="247" t="str">
        <f>'Summer Compensation '!O1</f>
        <v>* FY25 NIH SALARY CAP: $225,700 = $18,808.33 Monthly</v>
      </c>
      <c r="P1" s="248"/>
      <c r="Q1" s="248"/>
      <c r="R1" s="249"/>
      <c r="S1" s="258" t="s">
        <v>39</v>
      </c>
      <c r="T1" s="259"/>
      <c r="U1" s="260"/>
      <c r="V1" s="14"/>
      <c r="W1" s="14"/>
      <c r="Z1" s="16"/>
      <c r="AA1" s="16"/>
      <c r="AB1" s="16"/>
      <c r="AC1" s="16"/>
      <c r="AD1" s="16"/>
    </row>
    <row r="2" spans="1:30" ht="15.75" customHeight="1" thickBot="1">
      <c r="A2" s="10" t="s">
        <v>10</v>
      </c>
      <c r="B2" s="17"/>
      <c r="C2" s="18"/>
      <c r="D2" s="17"/>
      <c r="E2" s="19"/>
      <c r="F2" s="293"/>
      <c r="G2" s="294"/>
      <c r="H2" s="294"/>
      <c r="I2" s="294"/>
      <c r="J2" s="294"/>
      <c r="K2" s="294"/>
      <c r="L2" s="295"/>
      <c r="M2" s="13"/>
      <c r="N2" s="13"/>
      <c r="O2" s="250"/>
      <c r="P2" s="251"/>
      <c r="Q2" s="251"/>
      <c r="R2" s="252"/>
      <c r="S2" s="261"/>
      <c r="T2" s="262"/>
      <c r="U2" s="263"/>
      <c r="V2" s="16"/>
      <c r="W2" s="16"/>
      <c r="Z2" s="16"/>
      <c r="AA2" s="16"/>
      <c r="AB2" s="16"/>
      <c r="AC2" s="16"/>
      <c r="AD2" s="16"/>
    </row>
    <row r="3" spans="1:30" s="17" customFormat="1" ht="31.5" customHeight="1" thickBot="1">
      <c r="A3" s="55" t="s">
        <v>86</v>
      </c>
      <c r="C3" s="18"/>
      <c r="E3" s="19"/>
      <c r="F3" s="296" t="s">
        <v>18</v>
      </c>
      <c r="G3" s="297"/>
      <c r="H3" s="297"/>
      <c r="I3" s="297"/>
      <c r="J3" s="297"/>
      <c r="K3" s="297"/>
      <c r="L3" s="298"/>
      <c r="M3" s="13"/>
      <c r="N3" s="20"/>
      <c r="O3" s="267" t="s">
        <v>13</v>
      </c>
      <c r="P3" s="268"/>
      <c r="Q3" s="268"/>
      <c r="R3" s="269"/>
      <c r="S3" s="253" t="s">
        <v>84</v>
      </c>
      <c r="T3" s="254"/>
      <c r="U3" s="255"/>
      <c r="X3" s="16"/>
      <c r="Y3" s="16"/>
      <c r="Z3" s="16"/>
      <c r="AA3" s="16"/>
      <c r="AB3" s="16"/>
    </row>
    <row r="4" spans="1:30" s="22" customFormat="1" ht="27" customHeight="1" thickBot="1">
      <c r="A4" s="194" t="s">
        <v>88</v>
      </c>
      <c r="B4" s="195"/>
      <c r="C4" s="195"/>
      <c r="D4" s="195"/>
      <c r="E4" s="300"/>
      <c r="F4" s="106" t="s">
        <v>75</v>
      </c>
      <c r="G4" s="62"/>
      <c r="H4" s="63"/>
      <c r="I4" s="64" t="s">
        <v>73</v>
      </c>
      <c r="J4" s="65" t="s">
        <v>74</v>
      </c>
      <c r="K4" s="66"/>
      <c r="L4" s="107"/>
      <c r="M4" s="21"/>
      <c r="N4" s="21"/>
      <c r="O4" s="270"/>
      <c r="P4" s="271"/>
      <c r="Q4" s="271"/>
      <c r="R4" s="272"/>
      <c r="S4" s="256"/>
      <c r="T4" s="257"/>
      <c r="U4" s="299"/>
      <c r="X4" s="301" t="s">
        <v>7</v>
      </c>
      <c r="Y4" s="302"/>
      <c r="Z4" s="302"/>
      <c r="AA4" s="302"/>
      <c r="AB4" s="303"/>
    </row>
    <row r="5" spans="1:30" s="23" customFormat="1" ht="153.75">
      <c r="A5" s="123" t="s">
        <v>14</v>
      </c>
      <c r="B5" s="124" t="s">
        <v>4</v>
      </c>
      <c r="C5" s="109" t="s">
        <v>3</v>
      </c>
      <c r="D5" s="125" t="s">
        <v>29</v>
      </c>
      <c r="E5" s="110" t="s">
        <v>77</v>
      </c>
      <c r="F5" s="111" t="s">
        <v>67</v>
      </c>
      <c r="G5" s="112" t="s">
        <v>78</v>
      </c>
      <c r="H5" s="113" t="s">
        <v>79</v>
      </c>
      <c r="I5" s="114" t="s">
        <v>68</v>
      </c>
      <c r="J5" s="110" t="s">
        <v>80</v>
      </c>
      <c r="K5" s="115" t="s">
        <v>81</v>
      </c>
      <c r="L5" s="116" t="s">
        <v>76</v>
      </c>
      <c r="M5" s="110" t="s">
        <v>30</v>
      </c>
      <c r="N5" s="117" t="s">
        <v>85</v>
      </c>
      <c r="O5" s="110" t="s">
        <v>31</v>
      </c>
      <c r="P5" s="110" t="s">
        <v>32</v>
      </c>
      <c r="Q5" s="110" t="s">
        <v>33</v>
      </c>
      <c r="R5" s="110" t="s">
        <v>0</v>
      </c>
      <c r="S5" s="110" t="s">
        <v>5</v>
      </c>
      <c r="T5" s="118" t="s">
        <v>83</v>
      </c>
      <c r="U5" s="119" t="s">
        <v>82</v>
      </c>
      <c r="X5" s="24" t="s">
        <v>69</v>
      </c>
      <c r="Y5" s="24" t="s">
        <v>70</v>
      </c>
      <c r="Z5" s="24" t="s">
        <v>71</v>
      </c>
      <c r="AA5" s="24" t="s">
        <v>72</v>
      </c>
      <c r="AB5" s="25" t="s">
        <v>1</v>
      </c>
    </row>
    <row r="6" spans="1:30" ht="13.5" customHeight="1">
      <c r="A6" s="274" t="s">
        <v>103</v>
      </c>
      <c r="B6" s="277" t="s">
        <v>59</v>
      </c>
      <c r="C6" s="280" t="s">
        <v>12</v>
      </c>
      <c r="D6" s="200" t="s">
        <v>22</v>
      </c>
      <c r="E6" s="202" t="s">
        <v>21</v>
      </c>
      <c r="F6" s="208">
        <v>250000</v>
      </c>
      <c r="G6" s="210">
        <f>ROUND((F6/9),4)</f>
        <v>27777.7778</v>
      </c>
      <c r="H6" s="212">
        <f>ROUND(SUM(I6:I7),4)</f>
        <v>0.4</v>
      </c>
      <c r="I6" s="26">
        <v>0.2</v>
      </c>
      <c r="J6" s="27">
        <f>ROUND(IF(NOT(_xlfn.ISFORMULA($I6)),$I6*$G$6,0),4)</f>
        <v>5555.5555999999997</v>
      </c>
      <c r="K6" s="57">
        <f t="shared" ref="K6:K17" si="0">ROUND(IFERROR(J6/$L$6,0),4)</f>
        <v>0.5</v>
      </c>
      <c r="L6" s="238">
        <f>ROUND(SUM(J6:J7),4)</f>
        <v>11111.111199999999</v>
      </c>
      <c r="M6" s="28" t="s">
        <v>61</v>
      </c>
      <c r="N6" s="28"/>
      <c r="O6" s="29"/>
      <c r="P6" s="29"/>
      <c r="Q6" s="29"/>
      <c r="R6" s="29"/>
      <c r="S6" s="30" t="s">
        <v>116</v>
      </c>
      <c r="T6" s="204">
        <f ca="1">IF(D6="","",DATE(YEAR(TODAY()),MONTH(DATEVALUE(D6&amp;"1")),1))</f>
        <v>45809</v>
      </c>
      <c r="U6" s="205">
        <f ca="1">IF(D6="","",EOMONTH(T6,0))</f>
        <v>45838</v>
      </c>
      <c r="V6" s="121"/>
      <c r="W6" s="31"/>
      <c r="X6" s="32"/>
      <c r="Y6" s="32"/>
      <c r="Z6" s="32"/>
      <c r="AA6" s="32"/>
      <c r="AB6" s="33"/>
      <c r="AC6" s="15"/>
    </row>
    <row r="7" spans="1:30" ht="13.5" customHeight="1" thickBot="1">
      <c r="A7" s="274"/>
      <c r="B7" s="277"/>
      <c r="C7" s="280"/>
      <c r="D7" s="282"/>
      <c r="E7" s="283"/>
      <c r="F7" s="284"/>
      <c r="G7" s="285"/>
      <c r="H7" s="237"/>
      <c r="I7" s="34">
        <v>0.2</v>
      </c>
      <c r="J7" s="44">
        <f>ROUND(IF(NOT(_xlfn.ISFORMULA($I7)),$I7*$G$12,0),4)</f>
        <v>5555.5555999999997</v>
      </c>
      <c r="K7" s="58">
        <f t="shared" si="0"/>
        <v>0.5</v>
      </c>
      <c r="L7" s="304"/>
      <c r="M7" s="35" t="s">
        <v>63</v>
      </c>
      <c r="N7" s="35"/>
      <c r="O7" s="36"/>
      <c r="P7" s="36"/>
      <c r="Q7" s="36"/>
      <c r="R7" s="36"/>
      <c r="S7" s="37" t="s">
        <v>112</v>
      </c>
      <c r="T7" s="190"/>
      <c r="U7" s="192"/>
      <c r="V7" s="121"/>
      <c r="W7" s="31"/>
      <c r="X7" s="32"/>
      <c r="Y7" s="32"/>
      <c r="Z7" s="32"/>
      <c r="AA7" s="32"/>
      <c r="AB7" s="33"/>
      <c r="AC7" s="15"/>
    </row>
    <row r="8" spans="1:30" ht="13.5" customHeight="1">
      <c r="A8" s="274"/>
      <c r="B8" s="277"/>
      <c r="C8" s="280"/>
      <c r="D8" s="286" t="s">
        <v>22</v>
      </c>
      <c r="E8" s="290" t="s">
        <v>19</v>
      </c>
      <c r="F8" s="305">
        <v>250000</v>
      </c>
      <c r="G8" s="291">
        <f>ROUND((F8/9),4)</f>
        <v>27777.7778</v>
      </c>
      <c r="H8" s="292">
        <f>ROUND(SUM(I8:I9),4)</f>
        <v>0.1</v>
      </c>
      <c r="I8" s="38">
        <v>0.1</v>
      </c>
      <c r="J8" s="27">
        <f>ROUND(IF(NOT(_xlfn.ISFORMULA($I8)),$I8*$G$8,0),4)</f>
        <v>2777.7777999999998</v>
      </c>
      <c r="K8" s="59">
        <f>ROUND(IFERROR(J8/$L$8,0),4)</f>
        <v>1</v>
      </c>
      <c r="L8" s="226">
        <f>ROUND(SUM(J8:J9),4)</f>
        <v>2777.7777999999998</v>
      </c>
      <c r="M8" s="40" t="s">
        <v>61</v>
      </c>
      <c r="N8" s="40" t="s">
        <v>118</v>
      </c>
      <c r="O8" s="41" t="s">
        <v>60</v>
      </c>
      <c r="P8" s="41" t="s">
        <v>8</v>
      </c>
      <c r="Q8" s="41" t="s">
        <v>11</v>
      </c>
      <c r="R8" s="41" t="s">
        <v>104</v>
      </c>
      <c r="S8" s="42" t="s">
        <v>117</v>
      </c>
      <c r="T8" s="189">
        <f ca="1">IF(D8="","",DATE(YEAR(TODAY()),MONTH(DATEVALUE(D8&amp;"1")),1))</f>
        <v>45809</v>
      </c>
      <c r="U8" s="191">
        <f ca="1">IF(D8="","",EOMONTH(T8,0))</f>
        <v>45838</v>
      </c>
      <c r="V8" s="121"/>
      <c r="W8" s="31"/>
      <c r="X8" s="32"/>
      <c r="Y8" s="32"/>
      <c r="Z8" s="32"/>
      <c r="AA8" s="32"/>
      <c r="AB8" s="33"/>
      <c r="AC8" s="15"/>
    </row>
    <row r="9" spans="1:30" ht="13.5" customHeight="1" thickBot="1">
      <c r="A9" s="274"/>
      <c r="B9" s="277"/>
      <c r="C9" s="280"/>
      <c r="D9" s="201"/>
      <c r="E9" s="203"/>
      <c r="F9" s="209"/>
      <c r="G9" s="211"/>
      <c r="H9" s="213"/>
      <c r="I9" s="43">
        <f>ROUND(IF(NOT(_xlfn.ISFORMULA(J9)),J9/$G$12,0),4)</f>
        <v>0</v>
      </c>
      <c r="J9" s="44">
        <f>ROUND(IF(NOT(_xlfn.ISFORMULA($I9)),$I9*$G$12,0),4)</f>
        <v>0</v>
      </c>
      <c r="K9" s="60">
        <f t="shared" si="0"/>
        <v>0</v>
      </c>
      <c r="L9" s="227"/>
      <c r="M9" s="45"/>
      <c r="N9" s="45"/>
      <c r="O9" s="46"/>
      <c r="P9" s="46"/>
      <c r="Q9" s="46"/>
      <c r="R9" s="46"/>
      <c r="S9" s="47"/>
      <c r="T9" s="190"/>
      <c r="U9" s="192"/>
      <c r="V9" s="121"/>
      <c r="W9" s="31"/>
      <c r="X9" s="32"/>
      <c r="Y9" s="32"/>
      <c r="Z9" s="32"/>
      <c r="AA9" s="32"/>
      <c r="AB9" s="33"/>
      <c r="AC9" s="15"/>
    </row>
    <row r="10" spans="1:30" ht="13.5" customHeight="1">
      <c r="A10" s="274"/>
      <c r="B10" s="277"/>
      <c r="C10" s="280"/>
      <c r="D10" s="286" t="s">
        <v>22</v>
      </c>
      <c r="E10" s="290" t="s">
        <v>20</v>
      </c>
      <c r="F10" s="305">
        <v>250000</v>
      </c>
      <c r="G10" s="291">
        <f>ROUND((F10/9),4)</f>
        <v>27777.7778</v>
      </c>
      <c r="H10" s="292">
        <f>ROUND(SUM(I10:I11),4)</f>
        <v>0.33860000000000001</v>
      </c>
      <c r="I10" s="38">
        <f>ROUND(IF(NOT(_xlfn.ISFORMULA(J10)),J10/$G$10,0),4)</f>
        <v>0.33860000000000001</v>
      </c>
      <c r="J10" s="39">
        <v>9404.17</v>
      </c>
      <c r="K10" s="59">
        <f>ROUND(IFERROR(J10/$L$10,0),4)</f>
        <v>1</v>
      </c>
      <c r="L10" s="226">
        <f>ROUND(SUM(J10:J11),4)</f>
        <v>9404.17</v>
      </c>
      <c r="M10" s="40" t="s">
        <v>62</v>
      </c>
      <c r="N10" s="40"/>
      <c r="O10" s="41"/>
      <c r="P10" s="41"/>
      <c r="Q10" s="41"/>
      <c r="R10" s="41"/>
      <c r="S10" s="42" t="s">
        <v>111</v>
      </c>
      <c r="T10" s="189">
        <f ca="1">IF(D10="","",DATE(YEAR(TODAY()),MONTH(DATEVALUE(D10&amp;"1")),1))</f>
        <v>45809</v>
      </c>
      <c r="U10" s="191">
        <f ca="1">IF(D10="","",EOMONTH(T10,0))</f>
        <v>45838</v>
      </c>
      <c r="V10" s="121"/>
      <c r="W10" s="31"/>
      <c r="X10" s="32"/>
      <c r="Y10" s="32"/>
      <c r="Z10" s="32"/>
      <c r="AA10" s="32"/>
      <c r="AB10" s="33"/>
      <c r="AC10" s="15"/>
    </row>
    <row r="11" spans="1:30" ht="13.5" customHeight="1" thickBot="1">
      <c r="A11" s="274"/>
      <c r="B11" s="277"/>
      <c r="C11" s="280"/>
      <c r="D11" s="201"/>
      <c r="E11" s="203"/>
      <c r="F11" s="209"/>
      <c r="G11" s="211"/>
      <c r="H11" s="213"/>
      <c r="I11" s="43">
        <f>ROUND(IF(NOT(_xlfn.ISFORMULA(J11)),J11/$G$12,0),4)</f>
        <v>0</v>
      </c>
      <c r="J11" s="44">
        <f>ROUND(IF(NOT(_xlfn.ISFORMULA($I11)),$I11*$G$12,0),4)</f>
        <v>0</v>
      </c>
      <c r="K11" s="60">
        <f t="shared" si="0"/>
        <v>0</v>
      </c>
      <c r="L11" s="227"/>
      <c r="M11" s="45"/>
      <c r="N11" s="45"/>
      <c r="O11" s="46"/>
      <c r="P11" s="46"/>
      <c r="Q11" s="46"/>
      <c r="R11" s="46"/>
      <c r="S11" s="47"/>
      <c r="T11" s="190"/>
      <c r="U11" s="192"/>
      <c r="V11" s="121"/>
      <c r="W11" s="31"/>
      <c r="X11" s="32"/>
      <c r="Y11" s="32"/>
      <c r="Z11" s="32"/>
      <c r="AA11" s="32"/>
      <c r="AB11" s="33"/>
      <c r="AC11" s="15"/>
    </row>
    <row r="12" spans="1:30" ht="13.5" customHeight="1">
      <c r="A12" s="274"/>
      <c r="B12" s="277"/>
      <c r="C12" s="280"/>
      <c r="D12" s="286" t="s">
        <v>22</v>
      </c>
      <c r="E12" s="290" t="s">
        <v>19</v>
      </c>
      <c r="F12" s="305">
        <v>250000</v>
      </c>
      <c r="G12" s="291">
        <f>ROUND((F12/9),4)</f>
        <v>27777.7778</v>
      </c>
      <c r="H12" s="292">
        <f>ROUND(SUM(I12:I13),4)</f>
        <v>0.16139999999999999</v>
      </c>
      <c r="I12" s="38">
        <f>ROUND(IF(NOT(_xlfn.ISFORMULA(J12)),J12/$G$12,0),4)</f>
        <v>0.16139999999999999</v>
      </c>
      <c r="J12" s="39">
        <v>4484.72</v>
      </c>
      <c r="K12" s="59">
        <f>ROUND(IFERROR(J12/$L$12,0),4)</f>
        <v>1</v>
      </c>
      <c r="L12" s="226">
        <f>ROUND(SUM(J12:J13),4)</f>
        <v>4484.72</v>
      </c>
      <c r="M12" s="40" t="s">
        <v>62</v>
      </c>
      <c r="N12" s="40" t="s">
        <v>118</v>
      </c>
      <c r="O12" s="41" t="s">
        <v>60</v>
      </c>
      <c r="P12" s="41" t="s">
        <v>8</v>
      </c>
      <c r="Q12" s="41" t="s">
        <v>11</v>
      </c>
      <c r="R12" s="41" t="s">
        <v>104</v>
      </c>
      <c r="S12" s="42" t="s">
        <v>65</v>
      </c>
      <c r="T12" s="189">
        <f ca="1">IF(D12="","",DATE(YEAR(TODAY()),MONTH(DATEVALUE(D12&amp;"1")),1))</f>
        <v>45809</v>
      </c>
      <c r="U12" s="191">
        <f ca="1">IF(D12="","",EOMONTH(T12,0))</f>
        <v>45838</v>
      </c>
      <c r="V12" s="121"/>
      <c r="W12" s="31"/>
      <c r="X12" s="32"/>
      <c r="Y12" s="32"/>
      <c r="Z12" s="32"/>
      <c r="AA12" s="32"/>
      <c r="AB12" s="33"/>
      <c r="AC12" s="15"/>
    </row>
    <row r="13" spans="1:30" ht="13.5" customHeight="1" thickBot="1">
      <c r="A13" s="274"/>
      <c r="B13" s="277"/>
      <c r="C13" s="280"/>
      <c r="D13" s="201"/>
      <c r="E13" s="203"/>
      <c r="F13" s="209"/>
      <c r="G13" s="211"/>
      <c r="H13" s="213"/>
      <c r="I13" s="43">
        <f>ROUND(IF(NOT(_xlfn.ISFORMULA(J13)),J13/$G$12,0),4)</f>
        <v>0</v>
      </c>
      <c r="J13" s="44">
        <f>ROUND(IF(NOT(_xlfn.ISFORMULA($I13)),$I13*$G$12,0),4)</f>
        <v>0</v>
      </c>
      <c r="K13" s="60">
        <f t="shared" si="0"/>
        <v>0</v>
      </c>
      <c r="L13" s="227"/>
      <c r="M13" s="45"/>
      <c r="N13" s="45"/>
      <c r="O13" s="46"/>
      <c r="P13" s="46"/>
      <c r="Q13" s="46"/>
      <c r="R13" s="46"/>
      <c r="S13" s="47"/>
      <c r="T13" s="190"/>
      <c r="U13" s="192"/>
      <c r="V13" s="121"/>
      <c r="W13" s="31"/>
      <c r="X13" s="32"/>
      <c r="Y13" s="32"/>
      <c r="Z13" s="32"/>
      <c r="AA13" s="32"/>
      <c r="AB13" s="33"/>
      <c r="AC13" s="15"/>
    </row>
    <row r="14" spans="1:30" ht="13.5" customHeight="1">
      <c r="A14" s="274"/>
      <c r="B14" s="277"/>
      <c r="C14" s="280"/>
      <c r="D14" s="216" t="s">
        <v>47</v>
      </c>
      <c r="E14" s="202" t="s">
        <v>21</v>
      </c>
      <c r="F14" s="208">
        <v>258000</v>
      </c>
      <c r="G14" s="210">
        <f>ROUND((F14/9),4)</f>
        <v>28666.666700000002</v>
      </c>
      <c r="H14" s="212">
        <f>ROUND(SUM(I14:I15),4)</f>
        <v>0.4</v>
      </c>
      <c r="I14" s="26">
        <v>0.2</v>
      </c>
      <c r="J14" s="27">
        <f>ROUND(IF(NOT(_xlfn.ISFORMULA($I14)),$I14*$G$6,0),4)</f>
        <v>5555.5555999999997</v>
      </c>
      <c r="K14" s="57">
        <f>ROUND(IFERROR(J14/$L$14,0),4)</f>
        <v>0.5</v>
      </c>
      <c r="L14" s="238">
        <f>ROUND(SUM(J14:J15),4)</f>
        <v>11111.111199999999</v>
      </c>
      <c r="M14" s="28" t="s">
        <v>61</v>
      </c>
      <c r="N14" s="28"/>
      <c r="O14" s="29"/>
      <c r="P14" s="29"/>
      <c r="Q14" s="29"/>
      <c r="R14" s="29"/>
      <c r="S14" s="30" t="s">
        <v>116</v>
      </c>
      <c r="T14" s="189">
        <f ca="1">IF(D14="","",DATE(YEAR(TODAY()),MONTH(DATEVALUE(D14&amp;"1")),1))</f>
        <v>45839</v>
      </c>
      <c r="U14" s="191">
        <f ca="1">IF(D14="","",EOMONTH(T14,0))</f>
        <v>45869</v>
      </c>
      <c r="V14" s="121"/>
      <c r="W14" s="31"/>
      <c r="X14" s="32"/>
      <c r="Y14" s="32"/>
      <c r="Z14" s="32"/>
      <c r="AA14" s="32"/>
      <c r="AB14" s="33"/>
      <c r="AC14" s="15"/>
    </row>
    <row r="15" spans="1:30" ht="13.5" customHeight="1" thickBot="1">
      <c r="A15" s="274"/>
      <c r="B15" s="277"/>
      <c r="C15" s="280"/>
      <c r="D15" s="217"/>
      <c r="E15" s="283"/>
      <c r="F15" s="284"/>
      <c r="G15" s="285"/>
      <c r="H15" s="237"/>
      <c r="I15" s="34">
        <v>0.2</v>
      </c>
      <c r="J15" s="44">
        <f>ROUND(IF(NOT(_xlfn.ISFORMULA($I15)),$I15*$G$12,0),4)</f>
        <v>5555.5555999999997</v>
      </c>
      <c r="K15" s="58">
        <f>ROUND(IFERROR(J15/$L$14,0),4)</f>
        <v>0.5</v>
      </c>
      <c r="L15" s="304"/>
      <c r="M15" s="35" t="s">
        <v>63</v>
      </c>
      <c r="N15" s="35"/>
      <c r="O15" s="36"/>
      <c r="P15" s="36"/>
      <c r="Q15" s="36"/>
      <c r="R15" s="36"/>
      <c r="S15" s="37" t="s">
        <v>112</v>
      </c>
      <c r="T15" s="190"/>
      <c r="U15" s="192"/>
      <c r="V15" s="121"/>
      <c r="W15" s="31"/>
      <c r="X15" s="32"/>
      <c r="Y15" s="32"/>
      <c r="Z15" s="32"/>
      <c r="AA15" s="32"/>
      <c r="AB15" s="33"/>
      <c r="AC15" s="15"/>
    </row>
    <row r="16" spans="1:30" ht="13.5" customHeight="1">
      <c r="A16" s="274"/>
      <c r="B16" s="277"/>
      <c r="C16" s="280"/>
      <c r="D16" s="286" t="s">
        <v>47</v>
      </c>
      <c r="E16" s="290" t="s">
        <v>19</v>
      </c>
      <c r="F16" s="220">
        <v>250000</v>
      </c>
      <c r="G16" s="291">
        <f>ROUND((F16/9),4)</f>
        <v>27777.7778</v>
      </c>
      <c r="H16" s="292">
        <f>ROUND(SUM(I16:I17),4)</f>
        <v>0.1</v>
      </c>
      <c r="I16" s="38">
        <v>0.1</v>
      </c>
      <c r="J16" s="27">
        <f>ROUND(IF(NOT(_xlfn.ISFORMULA($I16)),$I16*$G$8,0),4)</f>
        <v>2777.7777999999998</v>
      </c>
      <c r="K16" s="59">
        <f>ROUND(IFERROR(J16/$L$16,0),4)</f>
        <v>1</v>
      </c>
      <c r="L16" s="226">
        <f>ROUND(SUM(J16:J17),4)</f>
        <v>2777.7777999999998</v>
      </c>
      <c r="M16" s="40" t="s">
        <v>61</v>
      </c>
      <c r="N16" s="40" t="s">
        <v>118</v>
      </c>
      <c r="O16" s="41" t="s">
        <v>60</v>
      </c>
      <c r="P16" s="41" t="s">
        <v>8</v>
      </c>
      <c r="Q16" s="41" t="s">
        <v>11</v>
      </c>
      <c r="R16" s="41" t="s">
        <v>104</v>
      </c>
      <c r="S16" s="42" t="s">
        <v>117</v>
      </c>
      <c r="T16" s="189">
        <f ca="1">IF(D16="","",DATE(YEAR(TODAY()),MONTH(DATEVALUE(D16&amp;"1")),1))</f>
        <v>45839</v>
      </c>
      <c r="U16" s="191">
        <f ca="1">IF(D16="","",EOMONTH(T16,0))</f>
        <v>45869</v>
      </c>
      <c r="V16" s="121"/>
      <c r="W16" s="31"/>
      <c r="X16" s="32"/>
      <c r="Y16" s="32"/>
      <c r="Z16" s="32"/>
      <c r="AA16" s="32"/>
      <c r="AB16" s="33"/>
      <c r="AC16" s="15"/>
    </row>
    <row r="17" spans="1:29" ht="13.5" customHeight="1" thickBot="1">
      <c r="A17" s="274"/>
      <c r="B17" s="277"/>
      <c r="C17" s="280"/>
      <c r="D17" s="201"/>
      <c r="E17" s="203"/>
      <c r="F17" s="221"/>
      <c r="G17" s="211"/>
      <c r="H17" s="213"/>
      <c r="I17" s="43">
        <f>ROUND(IF(NOT(_xlfn.ISFORMULA(J17)),J17/$G$12,0),4)</f>
        <v>0</v>
      </c>
      <c r="J17" s="44">
        <f>ROUND(IF(NOT(_xlfn.ISFORMULA($I17)),$I17*$G$12,0),4)</f>
        <v>0</v>
      </c>
      <c r="K17" s="60">
        <f t="shared" si="0"/>
        <v>0</v>
      </c>
      <c r="L17" s="227"/>
      <c r="M17" s="45"/>
      <c r="N17" s="45"/>
      <c r="O17" s="46"/>
      <c r="P17" s="46"/>
      <c r="Q17" s="46"/>
      <c r="R17" s="46"/>
      <c r="S17" s="47"/>
      <c r="T17" s="190"/>
      <c r="U17" s="192"/>
      <c r="V17" s="121"/>
      <c r="W17" s="31"/>
      <c r="X17" s="32"/>
      <c r="Y17" s="32"/>
      <c r="Z17" s="32"/>
      <c r="AA17" s="32"/>
      <c r="AB17" s="33"/>
      <c r="AC17" s="15"/>
    </row>
    <row r="18" spans="1:29" ht="13.5" customHeight="1">
      <c r="A18" s="274"/>
      <c r="B18" s="277"/>
      <c r="C18" s="280"/>
      <c r="D18" s="286" t="s">
        <v>47</v>
      </c>
      <c r="E18" s="290" t="s">
        <v>20</v>
      </c>
      <c r="F18" s="220">
        <v>250000</v>
      </c>
      <c r="G18" s="291">
        <f>ROUND((F18/9),4)</f>
        <v>27777.7778</v>
      </c>
      <c r="H18" s="292">
        <f>ROUND(SUM(I18:I19),4)</f>
        <v>0.1128</v>
      </c>
      <c r="I18" s="38">
        <f>ROUND(IF(NOT(_xlfn.ISFORMULA(J18)),J18/$G$10,0),4)</f>
        <v>0.1128</v>
      </c>
      <c r="J18" s="39">
        <v>3134.72</v>
      </c>
      <c r="K18" s="59">
        <f>ROUND(IFERROR(J18/$L$18,0),4)</f>
        <v>1</v>
      </c>
      <c r="L18" s="226">
        <f>ROUND(SUM(J18:J19),4)</f>
        <v>3134.72</v>
      </c>
      <c r="M18" s="40" t="s">
        <v>62</v>
      </c>
      <c r="N18" s="40"/>
      <c r="O18" s="41"/>
      <c r="P18" s="41"/>
      <c r="Q18" s="41"/>
      <c r="R18" s="41"/>
      <c r="S18" s="42" t="s">
        <v>111</v>
      </c>
      <c r="T18" s="189">
        <f ca="1">IF(D18="","",DATE(YEAR(TODAY()),MONTH(DATEVALUE(D18&amp;"1")),1))</f>
        <v>45839</v>
      </c>
      <c r="U18" s="191">
        <f ca="1">IF(D18="","",EOMONTH(T18,0))</f>
        <v>45869</v>
      </c>
      <c r="V18" s="121"/>
      <c r="W18" s="31"/>
      <c r="X18" s="32"/>
      <c r="Y18" s="32"/>
      <c r="Z18" s="32"/>
      <c r="AA18" s="32"/>
      <c r="AB18" s="33"/>
      <c r="AC18" s="15"/>
    </row>
    <row r="19" spans="1:29" ht="13.5" customHeight="1" thickBot="1">
      <c r="A19" s="274"/>
      <c r="B19" s="277"/>
      <c r="C19" s="280"/>
      <c r="D19" s="201"/>
      <c r="E19" s="203"/>
      <c r="F19" s="221"/>
      <c r="G19" s="211"/>
      <c r="H19" s="213"/>
      <c r="I19" s="43">
        <f>ROUND(IF(NOT(_xlfn.ISFORMULA(J19)),J19/$G$12,0),4)</f>
        <v>0</v>
      </c>
      <c r="J19" s="44">
        <f>ROUND(IF(NOT(_xlfn.ISFORMULA($I19)),$I19*$G$12,0),4)</f>
        <v>0</v>
      </c>
      <c r="K19" s="60">
        <f>ROUND(IFERROR(J19/$L$18,0),4)</f>
        <v>0</v>
      </c>
      <c r="L19" s="227"/>
      <c r="M19" s="45"/>
      <c r="N19" s="45"/>
      <c r="O19" s="46"/>
      <c r="P19" s="46"/>
      <c r="Q19" s="46"/>
      <c r="R19" s="46"/>
      <c r="S19" s="47"/>
      <c r="T19" s="190"/>
      <c r="U19" s="192"/>
      <c r="V19" s="121"/>
      <c r="W19" s="31"/>
      <c r="X19" s="32"/>
      <c r="Y19" s="32"/>
      <c r="Z19" s="32"/>
      <c r="AA19" s="32"/>
      <c r="AB19" s="33"/>
      <c r="AC19" s="15"/>
    </row>
    <row r="20" spans="1:29" ht="13.5" customHeight="1">
      <c r="A20" s="274"/>
      <c r="B20" s="277"/>
      <c r="C20" s="280"/>
      <c r="D20" s="286" t="s">
        <v>47</v>
      </c>
      <c r="E20" s="290" t="s">
        <v>19</v>
      </c>
      <c r="F20" s="220">
        <v>250000</v>
      </c>
      <c r="G20" s="291">
        <f>ROUND((F20/9),4)</f>
        <v>27777.7778</v>
      </c>
      <c r="H20" s="292">
        <f>ROUND(SUM(I20:I21),4)</f>
        <v>5.9200000000000003E-2</v>
      </c>
      <c r="I20" s="38">
        <f>ROUND(IF(NOT(_xlfn.ISFORMULA(J20)),J20/$G$12,0),4)</f>
        <v>5.9200000000000003E-2</v>
      </c>
      <c r="J20" s="39">
        <v>1643.06</v>
      </c>
      <c r="K20" s="59">
        <f>ROUND(IFERROR(J20/$L$20,0),4)</f>
        <v>1</v>
      </c>
      <c r="L20" s="226">
        <f>ROUND(SUM(J20:J21),4)</f>
        <v>1643.06</v>
      </c>
      <c r="M20" s="40" t="s">
        <v>62</v>
      </c>
      <c r="N20" s="40" t="s">
        <v>118</v>
      </c>
      <c r="O20" s="41" t="s">
        <v>60</v>
      </c>
      <c r="P20" s="41" t="s">
        <v>8</v>
      </c>
      <c r="Q20" s="41" t="s">
        <v>11</v>
      </c>
      <c r="R20" s="41" t="s">
        <v>104</v>
      </c>
      <c r="S20" s="42" t="s">
        <v>65</v>
      </c>
      <c r="T20" s="189">
        <f ca="1">IF(D20="","",DATE(YEAR(TODAY()),MONTH(DATEVALUE(D20&amp;"1")),1))</f>
        <v>45839</v>
      </c>
      <c r="U20" s="191">
        <f ca="1">IF(D20="","",EOMONTH(T20,0))</f>
        <v>45869</v>
      </c>
      <c r="V20" s="121"/>
      <c r="W20" s="31"/>
      <c r="X20" s="32"/>
      <c r="Y20" s="32"/>
      <c r="Z20" s="32"/>
      <c r="AA20" s="32"/>
      <c r="AB20" s="33"/>
      <c r="AC20" s="15"/>
    </row>
    <row r="21" spans="1:29" ht="13.5" customHeight="1" thickBot="1">
      <c r="A21" s="274"/>
      <c r="B21" s="277"/>
      <c r="C21" s="280"/>
      <c r="D21" s="201"/>
      <c r="E21" s="203"/>
      <c r="F21" s="221"/>
      <c r="G21" s="211"/>
      <c r="H21" s="213"/>
      <c r="I21" s="43">
        <f>ROUND(IF(NOT(_xlfn.ISFORMULA(J21)),J21/$G$12,0),4)</f>
        <v>0</v>
      </c>
      <c r="J21" s="44">
        <f>ROUND(IF(NOT(_xlfn.ISFORMULA($I21)),$I21*$G$12,0),4)</f>
        <v>0</v>
      </c>
      <c r="K21" s="60">
        <f>ROUND(IFERROR(J21/$L$20,0),4)</f>
        <v>0</v>
      </c>
      <c r="L21" s="227"/>
      <c r="M21" s="45"/>
      <c r="N21" s="45"/>
      <c r="O21" s="46"/>
      <c r="P21" s="46"/>
      <c r="Q21" s="46"/>
      <c r="R21" s="46"/>
      <c r="S21" s="47"/>
      <c r="T21" s="190"/>
      <c r="U21" s="192"/>
      <c r="V21" s="121"/>
      <c r="W21" s="31"/>
      <c r="X21" s="32"/>
      <c r="Y21" s="32"/>
      <c r="Z21" s="32"/>
      <c r="AA21" s="32"/>
      <c r="AB21" s="33"/>
      <c r="AC21" s="15"/>
    </row>
    <row r="22" spans="1:29" ht="13.5" customHeight="1">
      <c r="A22" s="274"/>
      <c r="B22" s="277"/>
      <c r="C22" s="280"/>
      <c r="D22" s="286" t="s">
        <v>23</v>
      </c>
      <c r="E22" s="202" t="s">
        <v>21</v>
      </c>
      <c r="F22" s="208">
        <v>258000</v>
      </c>
      <c r="G22" s="210">
        <f>ROUND((F22/9),4)</f>
        <v>28666.666700000002</v>
      </c>
      <c r="H22" s="212">
        <f>ROUND(SUM(I22:I23),4)</f>
        <v>0.4</v>
      </c>
      <c r="I22" s="26">
        <v>0.2</v>
      </c>
      <c r="J22" s="27">
        <f>ROUND(IF(NOT(_xlfn.ISFORMULA($I22)),$I22*$G$6,0),4)</f>
        <v>5555.5555999999997</v>
      </c>
      <c r="K22" s="57">
        <f>ROUND(IFERROR(J22/$L$22,0),4)</f>
        <v>0.5</v>
      </c>
      <c r="L22" s="238">
        <f>ROUND(SUM(J22:J23),4)</f>
        <v>11111.111199999999</v>
      </c>
      <c r="M22" s="28" t="s">
        <v>61</v>
      </c>
      <c r="N22" s="28"/>
      <c r="O22" s="29"/>
      <c r="P22" s="29"/>
      <c r="Q22" s="29"/>
      <c r="R22" s="29"/>
      <c r="S22" s="30" t="s">
        <v>116</v>
      </c>
      <c r="T22" s="189">
        <f ca="1">IF(D22="","",DATE(YEAR(TODAY()),MONTH(DATEVALUE(D22&amp;"1")),1))</f>
        <v>45870</v>
      </c>
      <c r="U22" s="191">
        <f ca="1">IF(D22="","",EOMONTH(T22,0))</f>
        <v>45900</v>
      </c>
      <c r="V22" s="121"/>
      <c r="W22" s="31"/>
      <c r="X22" s="32"/>
      <c r="Y22" s="32"/>
      <c r="Z22" s="32"/>
      <c r="AA22" s="32"/>
      <c r="AB22" s="33"/>
      <c r="AC22" s="15"/>
    </row>
    <row r="23" spans="1:29" ht="13.5" customHeight="1" thickBot="1">
      <c r="A23" s="274"/>
      <c r="B23" s="277"/>
      <c r="C23" s="280"/>
      <c r="D23" s="201"/>
      <c r="E23" s="283"/>
      <c r="F23" s="284"/>
      <c r="G23" s="285"/>
      <c r="H23" s="237"/>
      <c r="I23" s="34">
        <v>0.2</v>
      </c>
      <c r="J23" s="44">
        <f>ROUND(IF(NOT(_xlfn.ISFORMULA($I23)),$I23*$G$12,0),4)</f>
        <v>5555.5555999999997</v>
      </c>
      <c r="K23" s="58">
        <f>ROUND(IFERROR(J23/$L$22,0),4)</f>
        <v>0.5</v>
      </c>
      <c r="L23" s="304"/>
      <c r="M23" s="35" t="s">
        <v>63</v>
      </c>
      <c r="N23" s="35"/>
      <c r="O23" s="36"/>
      <c r="P23" s="36"/>
      <c r="Q23" s="36"/>
      <c r="R23" s="36"/>
      <c r="S23" s="37" t="s">
        <v>112</v>
      </c>
      <c r="T23" s="190"/>
      <c r="U23" s="192"/>
      <c r="V23" s="121"/>
      <c r="W23" s="31"/>
      <c r="X23" s="32"/>
      <c r="Y23" s="32"/>
      <c r="Z23" s="32"/>
      <c r="AA23" s="32"/>
      <c r="AB23" s="33"/>
      <c r="AC23" s="15"/>
    </row>
    <row r="24" spans="1:29" ht="13.5" customHeight="1">
      <c r="A24" s="274"/>
      <c r="B24" s="277"/>
      <c r="C24" s="280"/>
      <c r="D24" s="286" t="s">
        <v>23</v>
      </c>
      <c r="E24" s="290" t="s">
        <v>19</v>
      </c>
      <c r="F24" s="220">
        <v>250000</v>
      </c>
      <c r="G24" s="291">
        <f>ROUND((F24/9),4)</f>
        <v>27777.7778</v>
      </c>
      <c r="H24" s="292">
        <f>ROUND(SUM(I24:I25),4)</f>
        <v>0.1</v>
      </c>
      <c r="I24" s="38">
        <v>0.1</v>
      </c>
      <c r="J24" s="27">
        <f>ROUND(IF(NOT(_xlfn.ISFORMULA($I24)),$I24*$G$8,0),4)</f>
        <v>2777.7777999999998</v>
      </c>
      <c r="K24" s="59">
        <f>ROUND(IFERROR(J24/$L$24,0),4)</f>
        <v>1</v>
      </c>
      <c r="L24" s="226">
        <f>ROUND(SUM(J24:J25),4)</f>
        <v>2777.7777999999998</v>
      </c>
      <c r="M24" s="40" t="s">
        <v>61</v>
      </c>
      <c r="N24" s="40" t="s">
        <v>118</v>
      </c>
      <c r="O24" s="41" t="s">
        <v>60</v>
      </c>
      <c r="P24" s="41" t="s">
        <v>8</v>
      </c>
      <c r="Q24" s="41" t="s">
        <v>11</v>
      </c>
      <c r="R24" s="41" t="s">
        <v>104</v>
      </c>
      <c r="S24" s="42" t="s">
        <v>117</v>
      </c>
      <c r="T24" s="189">
        <f ca="1">IF(D24="","",DATE(YEAR(TODAY()),MONTH(DATEVALUE(D24&amp;"1")),1))</f>
        <v>45870</v>
      </c>
      <c r="U24" s="191">
        <f ca="1">IF(D24="","",EOMONTH(T24,0))</f>
        <v>45900</v>
      </c>
      <c r="V24" s="121"/>
      <c r="W24" s="31"/>
      <c r="X24" s="32"/>
      <c r="Y24" s="32"/>
      <c r="Z24" s="32"/>
      <c r="AA24" s="32"/>
      <c r="AB24" s="33"/>
      <c r="AC24" s="15"/>
    </row>
    <row r="25" spans="1:29" ht="13.5" customHeight="1" thickBot="1">
      <c r="A25" s="274"/>
      <c r="B25" s="277"/>
      <c r="C25" s="280"/>
      <c r="D25" s="282"/>
      <c r="E25" s="203"/>
      <c r="F25" s="221"/>
      <c r="G25" s="211"/>
      <c r="H25" s="213"/>
      <c r="I25" s="43">
        <f>ROUND(IF(NOT(_xlfn.ISFORMULA(J25)),J25/$G$12,0),4)</f>
        <v>0</v>
      </c>
      <c r="J25" s="44">
        <f>ROUND(IF(NOT(_xlfn.ISFORMULA($I25)),$I25*$G$12,0),4)</f>
        <v>0</v>
      </c>
      <c r="K25" s="60">
        <f>ROUND(IFERROR(J25/$L$24,0),4)</f>
        <v>0</v>
      </c>
      <c r="L25" s="227"/>
      <c r="M25" s="45"/>
      <c r="N25" s="45"/>
      <c r="O25" s="46"/>
      <c r="P25" s="46"/>
      <c r="Q25" s="46"/>
      <c r="R25" s="46"/>
      <c r="S25" s="47"/>
      <c r="T25" s="288"/>
      <c r="U25" s="289"/>
      <c r="V25" s="121"/>
      <c r="W25" s="31"/>
      <c r="X25" s="32"/>
      <c r="Y25" s="32"/>
      <c r="Z25" s="32"/>
      <c r="AA25" s="32"/>
      <c r="AB25" s="33"/>
      <c r="AC25" s="15"/>
    </row>
    <row r="26" spans="1:29" ht="13.5" customHeight="1">
      <c r="A26" s="274"/>
      <c r="B26" s="277"/>
      <c r="C26" s="280"/>
      <c r="D26" s="286" t="s">
        <v>23</v>
      </c>
      <c r="E26" s="290" t="s">
        <v>20</v>
      </c>
      <c r="F26" s="220">
        <v>250000</v>
      </c>
      <c r="G26" s="291">
        <f>ROUND((F26/9),4)</f>
        <v>27777.7778</v>
      </c>
      <c r="H26" s="292">
        <f>ROUND(SUM(I26:I27),4)</f>
        <v>0.1128</v>
      </c>
      <c r="I26" s="38">
        <f>ROUND(IF(NOT(_xlfn.ISFORMULA(J26)),J26/$G$10,0),4)</f>
        <v>0.1128</v>
      </c>
      <c r="J26" s="39">
        <v>3134.72</v>
      </c>
      <c r="K26" s="59">
        <f>ROUND(IFERROR(J26/$L$26,0),4)</f>
        <v>1</v>
      </c>
      <c r="L26" s="226">
        <f>ROUND(SUM(J26:J27),4)</f>
        <v>3134.72</v>
      </c>
      <c r="M26" s="40" t="s">
        <v>62</v>
      </c>
      <c r="N26" s="40"/>
      <c r="O26" s="41"/>
      <c r="P26" s="41"/>
      <c r="Q26" s="41"/>
      <c r="R26" s="41"/>
      <c r="S26" s="42" t="s">
        <v>111</v>
      </c>
      <c r="T26" s="189">
        <f ca="1">IF(D26="","",DATE(YEAR(TODAY()),MONTH(DATEVALUE(D26&amp;"1")),1))</f>
        <v>45870</v>
      </c>
      <c r="U26" s="191">
        <f ca="1">IF(D26="","",EOMONTH(T26,0))</f>
        <v>45900</v>
      </c>
      <c r="V26" s="121"/>
      <c r="W26" s="31"/>
      <c r="X26" s="32"/>
      <c r="Y26" s="32"/>
      <c r="Z26" s="32"/>
      <c r="AA26" s="32"/>
      <c r="AB26" s="33"/>
      <c r="AC26" s="15"/>
    </row>
    <row r="27" spans="1:29" ht="13.5" customHeight="1" thickBot="1">
      <c r="A27" s="274"/>
      <c r="B27" s="277"/>
      <c r="C27" s="280"/>
      <c r="D27" s="282"/>
      <c r="E27" s="203"/>
      <c r="F27" s="221"/>
      <c r="G27" s="211"/>
      <c r="H27" s="213"/>
      <c r="I27" s="43">
        <f>ROUND(IF(NOT(_xlfn.ISFORMULA(J27)),J27/$G$12,0),4)</f>
        <v>0</v>
      </c>
      <c r="J27" s="44">
        <f>ROUND(IF(NOT(_xlfn.ISFORMULA($I27)),$I27*$G$12,0),4)</f>
        <v>0</v>
      </c>
      <c r="K27" s="60">
        <f>ROUND(IFERROR(J27/$L$26,0),4)</f>
        <v>0</v>
      </c>
      <c r="L27" s="227"/>
      <c r="M27" s="45"/>
      <c r="N27" s="45"/>
      <c r="O27" s="46"/>
      <c r="P27" s="46"/>
      <c r="Q27" s="46"/>
      <c r="R27" s="46"/>
      <c r="S27" s="47"/>
      <c r="T27" s="190"/>
      <c r="U27" s="192"/>
      <c r="V27" s="121"/>
      <c r="W27" s="31"/>
      <c r="X27" s="32"/>
      <c r="Y27" s="32"/>
      <c r="Z27" s="32"/>
      <c r="AA27" s="32"/>
      <c r="AB27" s="33"/>
      <c r="AC27" s="15"/>
    </row>
    <row r="28" spans="1:29" ht="13.5" customHeight="1">
      <c r="A28" s="274"/>
      <c r="B28" s="277"/>
      <c r="C28" s="280"/>
      <c r="D28" s="286" t="s">
        <v>23</v>
      </c>
      <c r="E28" s="290" t="s">
        <v>19</v>
      </c>
      <c r="F28" s="220">
        <v>250000</v>
      </c>
      <c r="G28" s="291">
        <f>ROUND((F28/9),4)</f>
        <v>27777.7778</v>
      </c>
      <c r="H28" s="292">
        <f>ROUND(SUM(I28:I29),4)</f>
        <v>5.9200000000000003E-2</v>
      </c>
      <c r="I28" s="38">
        <f>ROUND(IF(NOT(_xlfn.ISFORMULA(J28)),J28/$G$12,0),4)</f>
        <v>5.9200000000000003E-2</v>
      </c>
      <c r="J28" s="39">
        <v>1643.06</v>
      </c>
      <c r="K28" s="59">
        <f>ROUND(IFERROR(J28/$L$28,0),4)</f>
        <v>1</v>
      </c>
      <c r="L28" s="226">
        <f>ROUND(SUM(J28:J29),4)</f>
        <v>1643.06</v>
      </c>
      <c r="M28" s="40" t="s">
        <v>62</v>
      </c>
      <c r="N28" s="40" t="s">
        <v>118</v>
      </c>
      <c r="O28" s="41" t="s">
        <v>60</v>
      </c>
      <c r="P28" s="41" t="s">
        <v>8</v>
      </c>
      <c r="Q28" s="41" t="s">
        <v>11</v>
      </c>
      <c r="R28" s="41" t="s">
        <v>104</v>
      </c>
      <c r="S28" s="42" t="s">
        <v>65</v>
      </c>
      <c r="T28" s="189">
        <f ca="1">IF(D28="","",DATE(YEAR(TODAY()),MONTH(DATEVALUE(D28&amp;"1")),1))</f>
        <v>45870</v>
      </c>
      <c r="U28" s="191">
        <f ca="1">IF(D28="","",EOMONTH(T28,0))</f>
        <v>45900</v>
      </c>
      <c r="V28" s="121"/>
      <c r="W28" s="31"/>
      <c r="X28" s="32"/>
      <c r="Y28" s="32"/>
      <c r="Z28" s="32"/>
      <c r="AA28" s="32"/>
      <c r="AB28" s="33"/>
      <c r="AC28" s="15"/>
    </row>
    <row r="29" spans="1:29" ht="13.5" customHeight="1" thickBot="1">
      <c r="A29" s="274"/>
      <c r="B29" s="277"/>
      <c r="C29" s="280"/>
      <c r="D29" s="282"/>
      <c r="E29" s="203"/>
      <c r="F29" s="221"/>
      <c r="G29" s="211"/>
      <c r="H29" s="213"/>
      <c r="I29" s="43">
        <f>ROUND(IF(NOT(_xlfn.ISFORMULA(J29)),J29/$G$12,0),4)</f>
        <v>0</v>
      </c>
      <c r="J29" s="44">
        <f>ROUND(IF(NOT(_xlfn.ISFORMULA($I29)),$I29*$G$12,0),4)</f>
        <v>0</v>
      </c>
      <c r="K29" s="60">
        <f>ROUND(IFERROR(J29/$L$28,0),4)</f>
        <v>0</v>
      </c>
      <c r="L29" s="227"/>
      <c r="M29" s="45"/>
      <c r="N29" s="45"/>
      <c r="O29" s="46"/>
      <c r="P29" s="46"/>
      <c r="Q29" s="46"/>
      <c r="R29" s="46"/>
      <c r="S29" s="47"/>
      <c r="T29" s="288"/>
      <c r="U29" s="289"/>
      <c r="V29" s="121"/>
      <c r="W29" s="31"/>
      <c r="X29" s="32"/>
      <c r="Y29" s="32"/>
      <c r="Z29" s="32"/>
      <c r="AA29" s="32"/>
      <c r="AB29" s="33"/>
      <c r="AC29" s="15"/>
    </row>
    <row r="30" spans="1:29" s="51" customFormat="1" ht="14.25" thickBot="1">
      <c r="A30" s="126"/>
      <c r="B30" s="127"/>
      <c r="C30" s="127"/>
      <c r="D30" s="127"/>
      <c r="E30" s="127"/>
      <c r="F30" s="127"/>
      <c r="G30" s="127" t="s">
        <v>87</v>
      </c>
      <c r="H30" s="128">
        <f>SUM(H6:H29)</f>
        <v>2.3440000000000003</v>
      </c>
      <c r="I30" s="128">
        <f>SUM(I6:I29)</f>
        <v>2.3440000000000003</v>
      </c>
      <c r="J30" s="129">
        <f>SUM(J6:J29)</f>
        <v>65111.116999999998</v>
      </c>
      <c r="K30" s="128"/>
      <c r="L30" s="130">
        <f>SUM(L6:L29)</f>
        <v>65111.116999999998</v>
      </c>
      <c r="M30" s="131"/>
      <c r="N30" s="131"/>
      <c r="O30" s="132"/>
      <c r="P30" s="132"/>
      <c r="Q30" s="132"/>
      <c r="R30" s="132"/>
      <c r="S30" s="133"/>
      <c r="T30" s="133"/>
      <c r="U30" s="134"/>
      <c r="V30" s="122"/>
      <c r="W30" s="48"/>
      <c r="X30" s="48"/>
      <c r="Y30" s="49"/>
      <c r="Z30" s="48"/>
      <c r="AA30" s="49"/>
      <c r="AB30" s="50"/>
    </row>
    <row r="32" spans="1:29">
      <c r="E32" s="287" t="s">
        <v>105</v>
      </c>
      <c r="F32" s="287"/>
      <c r="G32" s="287"/>
    </row>
    <row r="33" spans="1:7">
      <c r="E33" s="70" t="s">
        <v>102</v>
      </c>
      <c r="F33" s="150">
        <v>258000</v>
      </c>
    </row>
    <row r="34" spans="1:7">
      <c r="E34" s="70" t="s">
        <v>99</v>
      </c>
      <c r="F34" s="148">
        <f>225700/12</f>
        <v>18808.333333333332</v>
      </c>
    </row>
    <row r="35" spans="1:7">
      <c r="E35" s="70" t="s">
        <v>96</v>
      </c>
      <c r="F35" s="149">
        <f>0.5/3</f>
        <v>0.16666666666666666</v>
      </c>
    </row>
    <row r="36" spans="1:7">
      <c r="F36" s="147" t="s">
        <v>100</v>
      </c>
      <c r="G36" s="72" t="s">
        <v>101</v>
      </c>
    </row>
    <row r="37" spans="1:7">
      <c r="E37" s="70" t="s">
        <v>97</v>
      </c>
      <c r="F37" s="146">
        <f>ROUNDDOWN((F34*F35)/(F33/9*F35),5)*F35</f>
        <v>0.10935</v>
      </c>
      <c r="G37" s="148">
        <f>F34*F35</f>
        <v>3134.7222222222217</v>
      </c>
    </row>
    <row r="38" spans="1:7">
      <c r="E38" s="70" t="s">
        <v>98</v>
      </c>
      <c r="F38" s="146">
        <f>ROUNDDOWN(F35-F37,4)</f>
        <v>5.7299999999999997E-2</v>
      </c>
      <c r="G38" s="148">
        <f>(F33/9*F35)-G37</f>
        <v>1643.0555555555557</v>
      </c>
    </row>
    <row r="40" spans="1:7">
      <c r="A40" s="69" t="s">
        <v>106</v>
      </c>
    </row>
    <row r="41" spans="1:7" ht="40.5">
      <c r="A41" s="69" t="s">
        <v>107</v>
      </c>
      <c r="B41" s="69" t="s">
        <v>109</v>
      </c>
      <c r="C41" s="69" t="s">
        <v>108</v>
      </c>
      <c r="D41" s="15" t="s">
        <v>110</v>
      </c>
    </row>
    <row r="42" spans="1:7">
      <c r="A42" s="69" t="s">
        <v>62</v>
      </c>
      <c r="B42" s="15">
        <v>0.5</v>
      </c>
      <c r="C42" s="151">
        <v>45838</v>
      </c>
      <c r="D42" s="15" t="s">
        <v>111</v>
      </c>
    </row>
    <row r="43" spans="1:7">
      <c r="A43" s="69" t="s">
        <v>62</v>
      </c>
      <c r="B43" s="15">
        <v>0.5</v>
      </c>
      <c r="C43" s="151">
        <v>46203</v>
      </c>
      <c r="D43" s="15" t="s">
        <v>111</v>
      </c>
    </row>
    <row r="44" spans="1:7">
      <c r="A44" s="69" t="s">
        <v>63</v>
      </c>
      <c r="B44" s="15">
        <v>0.6</v>
      </c>
      <c r="C44" s="151">
        <v>45900</v>
      </c>
      <c r="D44" s="15" t="s">
        <v>112</v>
      </c>
    </row>
    <row r="45" spans="1:7">
      <c r="A45" s="69" t="s">
        <v>61</v>
      </c>
      <c r="B45" s="15">
        <v>0.6</v>
      </c>
      <c r="C45" s="151">
        <v>46022</v>
      </c>
      <c r="D45" s="15" t="s">
        <v>113</v>
      </c>
    </row>
    <row r="46" spans="1:7">
      <c r="A46" s="69" t="s">
        <v>115</v>
      </c>
      <c r="B46" s="15">
        <v>0.3</v>
      </c>
      <c r="C46" s="151">
        <v>46022</v>
      </c>
      <c r="D46" s="15" t="s">
        <v>114</v>
      </c>
    </row>
  </sheetData>
  <sheetProtection formatCells="0" formatColumns="0" formatRows="0" insertColumns="0" insertRows="0" insertHyperlinks="0" deleteColumns="0" deleteRows="0" selectLockedCells="1" sort="0" autoFilter="0" pivotTables="0"/>
  <dataConsolidate/>
  <mergeCells count="108">
    <mergeCell ref="D24:D25"/>
    <mergeCell ref="E24:E25"/>
    <mergeCell ref="D8:D9"/>
    <mergeCell ref="E8:E9"/>
    <mergeCell ref="F8:F9"/>
    <mergeCell ref="G8:G9"/>
    <mergeCell ref="H8:H9"/>
    <mergeCell ref="L14:L15"/>
    <mergeCell ref="T14:T15"/>
    <mergeCell ref="D20:D21"/>
    <mergeCell ref="D10:D11"/>
    <mergeCell ref="E10:E11"/>
    <mergeCell ref="F10:F11"/>
    <mergeCell ref="G10:G11"/>
    <mergeCell ref="H10:H11"/>
    <mergeCell ref="D18:D19"/>
    <mergeCell ref="E18:E19"/>
    <mergeCell ref="F18:F19"/>
    <mergeCell ref="G18:G19"/>
    <mergeCell ref="H18:H19"/>
    <mergeCell ref="D14:D15"/>
    <mergeCell ref="E14:E15"/>
    <mergeCell ref="F14:F15"/>
    <mergeCell ref="G14:G15"/>
    <mergeCell ref="L10:L11"/>
    <mergeCell ref="T10:T11"/>
    <mergeCell ref="U10:U11"/>
    <mergeCell ref="L8:L9"/>
    <mergeCell ref="T8:T9"/>
    <mergeCell ref="U8:U9"/>
    <mergeCell ref="E26:E27"/>
    <mergeCell ref="F26:F27"/>
    <mergeCell ref="G26:G27"/>
    <mergeCell ref="H26:H27"/>
    <mergeCell ref="L26:L27"/>
    <mergeCell ref="T26:T27"/>
    <mergeCell ref="U26:U27"/>
    <mergeCell ref="L18:L19"/>
    <mergeCell ref="T18:T19"/>
    <mergeCell ref="U18:U19"/>
    <mergeCell ref="L22:L23"/>
    <mergeCell ref="T22:T23"/>
    <mergeCell ref="U22:U23"/>
    <mergeCell ref="E20:E21"/>
    <mergeCell ref="F20:F21"/>
    <mergeCell ref="G20:G21"/>
    <mergeCell ref="H20:H21"/>
    <mergeCell ref="H12:H13"/>
    <mergeCell ref="F1:L2"/>
    <mergeCell ref="O1:R2"/>
    <mergeCell ref="S1:U2"/>
    <mergeCell ref="F3:L3"/>
    <mergeCell ref="O3:R4"/>
    <mergeCell ref="S3:U4"/>
    <mergeCell ref="A4:E4"/>
    <mergeCell ref="X4:AB4"/>
    <mergeCell ref="A6:A29"/>
    <mergeCell ref="B6:B29"/>
    <mergeCell ref="C6:C29"/>
    <mergeCell ref="D6:D7"/>
    <mergeCell ref="E6:E7"/>
    <mergeCell ref="F6:F7"/>
    <mergeCell ref="G6:G7"/>
    <mergeCell ref="H6:H7"/>
    <mergeCell ref="L6:L7"/>
    <mergeCell ref="T6:T7"/>
    <mergeCell ref="U6:U7"/>
    <mergeCell ref="D12:D13"/>
    <mergeCell ref="E12:E13"/>
    <mergeCell ref="F12:F13"/>
    <mergeCell ref="G12:G13"/>
    <mergeCell ref="U14:U15"/>
    <mergeCell ref="L12:L13"/>
    <mergeCell ref="T12:T13"/>
    <mergeCell ref="U12:U13"/>
    <mergeCell ref="D16:D17"/>
    <mergeCell ref="E16:E17"/>
    <mergeCell ref="F16:F17"/>
    <mergeCell ref="G16:G17"/>
    <mergeCell ref="H16:H17"/>
    <mergeCell ref="L16:L17"/>
    <mergeCell ref="T16:T17"/>
    <mergeCell ref="U16:U17"/>
    <mergeCell ref="H14:H15"/>
    <mergeCell ref="L20:L21"/>
    <mergeCell ref="D22:D23"/>
    <mergeCell ref="E22:E23"/>
    <mergeCell ref="F22:F23"/>
    <mergeCell ref="G22:G23"/>
    <mergeCell ref="H22:H23"/>
    <mergeCell ref="E32:G32"/>
    <mergeCell ref="T28:T29"/>
    <mergeCell ref="U28:U29"/>
    <mergeCell ref="D28:D29"/>
    <mergeCell ref="E28:E29"/>
    <mergeCell ref="F28:F29"/>
    <mergeCell ref="G28:G29"/>
    <mergeCell ref="H28:H29"/>
    <mergeCell ref="L28:L29"/>
    <mergeCell ref="F24:F25"/>
    <mergeCell ref="G24:G25"/>
    <mergeCell ref="H24:H25"/>
    <mergeCell ref="L24:L25"/>
    <mergeCell ref="T24:T25"/>
    <mergeCell ref="U24:U25"/>
    <mergeCell ref="T20:T21"/>
    <mergeCell ref="U20:U21"/>
    <mergeCell ref="D26:D27"/>
  </mergeCells>
  <phoneticPr fontId="60" type="noConversion"/>
  <conditionalFormatting sqref="D6:D30">
    <cfRule type="containsText" dxfId="10" priority="1" operator="containsText" text="Jun">
      <formula>NOT(ISERROR(SEARCH("Jun",D6)))</formula>
    </cfRule>
    <cfRule type="containsText" dxfId="9" priority="2" operator="containsText" text="Jul">
      <formula>NOT(ISERROR(SEARCH("Jul",D6)))</formula>
    </cfRule>
    <cfRule type="containsText" dxfId="8" priority="3" operator="containsText" text="Aug">
      <formula>NOT(ISERROR(SEARCH("Aug",D6)))</formula>
    </cfRule>
  </conditionalFormatting>
  <conditionalFormatting sqref="D22:D23">
    <cfRule type="containsText" dxfId="7" priority="7" operator="containsText" text="jun">
      <formula>NOT(ISERROR(SEARCH("jun",D22)))</formula>
    </cfRule>
    <cfRule type="containsText" dxfId="6" priority="8" operator="containsText" text="jul">
      <formula>NOT(ISERROR(SEARCH("jul",D22)))</formula>
    </cfRule>
    <cfRule type="containsText" dxfId="5" priority="9" operator="containsText" text="Aug">
      <formula>NOT(ISERROR(SEARCH("Aug",D22)))</formula>
    </cfRule>
    <cfRule type="containsText" dxfId="4" priority="10" operator="containsText" text="August">
      <formula>NOT(ISERROR(SEARCH("August",D22)))</formula>
    </cfRule>
    <cfRule type="containsText" dxfId="3" priority="11" operator="containsText" text="July">
      <formula>NOT(ISERROR(SEARCH("July",D22)))</formula>
    </cfRule>
    <cfRule type="containsText" dxfId="2" priority="12" operator="containsText" text="June">
      <formula>NOT(ISERROR(SEARCH("June",D22)))</formula>
    </cfRule>
  </conditionalFormatting>
  <conditionalFormatting sqref="K5">
    <cfRule type="cellIs" dxfId="1" priority="13" stopIfTrue="1" operator="equal">
      <formula>0</formula>
    </cfRule>
  </conditionalFormatting>
  <conditionalFormatting sqref="K31:K64969 N31:N64969">
    <cfRule type="cellIs" dxfId="0" priority="462" stopIfTrue="1" operator="equal">
      <formula>0</formula>
    </cfRule>
  </conditionalFormatting>
  <dataValidations count="5">
    <dataValidation type="custom" allowBlank="1" showInputMessage="1" showErrorMessage="1" sqref="N6:N30" xr:uid="{00000000-0002-0000-0300-000000000000}">
      <formula1>OR(AND((EXACT(LEFT($N6,2),"GS")),ISNUMBER(VALUE(RIGHT($N6,6))),LEN($N6)=8), AND((EXACT(LEFT($N6,2),"GE")),ISNUMBER(VALUE(RIGHT($N6,6))),LEN($N6)=8), AND((EXACT(LEFT($N6,2),"YD")),ISNUMBER(VALUE(RIGHT($N6,6))),LEN($N6)=8))</formula1>
    </dataValidation>
    <dataValidation type="custom" allowBlank="1" showInputMessage="1" showErrorMessage="1" sqref="Q6:Q30" xr:uid="{00000000-0002-0000-0300-000001000000}">
      <formula1>AND((EXACT(LEFT($Q6,2),"PJ")),ISNUMBER(VALUE(RIGHT($Q6,6))),LEN($Q6)=8)</formula1>
    </dataValidation>
    <dataValidation type="custom" allowBlank="1" showInputMessage="1" showErrorMessage="1" sqref="P6:P30" xr:uid="{00000000-0002-0000-0300-000002000000}">
      <formula1>AND((EXACT(LEFT($P6,2),"PG")),ISNUMBER(VALUE(RIGHT($P6,5))),LEN($P6)=7)</formula1>
    </dataValidation>
    <dataValidation type="custom" allowBlank="1" showInputMessage="1" showErrorMessage="1" sqref="O6:O30" xr:uid="{00000000-0002-0000-0300-000003000000}">
      <formula1>AND((EXACT(LEFT($O6,2),"CC")),ISNUMBER(VALUE(RIGHT($O6,4))),LEN($O6)=6)</formula1>
    </dataValidation>
    <dataValidation type="custom" allowBlank="1" showInputMessage="1" showErrorMessage="1" sqref="M6:M30" xr:uid="{00000000-0002-0000-0300-000004000000}">
      <formula1>AND((EXACT(LEFT($M6,2),"GR")),ISNUMBER(VALUE(RIGHT($M6,6))),LEN($M6)=8)</formula1>
    </dataValidation>
  </dataValidations>
  <printOptions horizontalCentered="1"/>
  <pageMargins left="0" right="0" top="0" bottom="0" header="0.3" footer="0.3"/>
  <pageSetup scale="50" fitToHeight="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6000000}">
          <x14:formula1>
            <xm:f>'Instructions and Notes'!$A$209:$A$211</xm:f>
          </x14:formula1>
          <xm:sqref>D6:D29</xm:sqref>
        </x14:dataValidation>
        <x14:dataValidation type="list" allowBlank="1" showInputMessage="1" showErrorMessage="1" xr:uid="{00000000-0002-0000-0300-000005000000}">
          <x14:formula1>
            <xm:f>'Instructions and Notes'!$A$55:$A$67</xm:f>
          </x14:formula1>
          <xm:sqref>E6:E29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36"/>
  <sheetViews>
    <sheetView workbookViewId="0">
      <selection activeCell="K28" sqref="K28"/>
    </sheetView>
  </sheetViews>
  <sheetFormatPr defaultRowHeight="15"/>
  <sheetData>
    <row r="2" spans="1:10">
      <c r="A2" s="6"/>
    </row>
    <row r="3" spans="1:10">
      <c r="A3" s="6"/>
    </row>
    <row r="4" spans="1:10">
      <c r="A4" s="6"/>
    </row>
    <row r="5" spans="1:10">
      <c r="A5" s="6"/>
    </row>
    <row r="6" spans="1:10">
      <c r="A6" s="7"/>
    </row>
    <row r="10" spans="1:10">
      <c r="A10" s="306" t="s">
        <v>48</v>
      </c>
      <c r="B10" s="307"/>
      <c r="C10" s="307"/>
      <c r="D10" s="307"/>
      <c r="E10" s="307"/>
      <c r="F10" s="307"/>
      <c r="G10" s="307"/>
      <c r="H10" s="307"/>
      <c r="I10" s="307"/>
      <c r="J10" s="307"/>
    </row>
    <row r="11" spans="1:10">
      <c r="A11" s="307"/>
      <c r="B11" s="307"/>
      <c r="C11" s="307"/>
      <c r="D11" s="307"/>
      <c r="E11" s="307"/>
      <c r="F11" s="307"/>
      <c r="G11" s="307"/>
      <c r="H11" s="307"/>
      <c r="I11" s="307"/>
      <c r="J11" s="307"/>
    </row>
    <row r="12" spans="1:10">
      <c r="A12" s="307"/>
      <c r="B12" s="307"/>
      <c r="C12" s="307"/>
      <c r="D12" s="307"/>
      <c r="E12" s="307"/>
      <c r="F12" s="307"/>
      <c r="G12" s="307"/>
      <c r="H12" s="307"/>
      <c r="I12" s="307"/>
      <c r="J12" s="307"/>
    </row>
    <row r="13" spans="1:10">
      <c r="A13" s="307"/>
      <c r="B13" s="307"/>
      <c r="C13" s="307"/>
      <c r="D13" s="307"/>
      <c r="E13" s="307"/>
      <c r="F13" s="307"/>
      <c r="G13" s="307"/>
      <c r="H13" s="307"/>
      <c r="I13" s="307"/>
      <c r="J13" s="307"/>
    </row>
    <row r="14" spans="1:10">
      <c r="A14" s="307"/>
      <c r="B14" s="307"/>
      <c r="C14" s="307"/>
      <c r="D14" s="307"/>
      <c r="E14" s="307"/>
      <c r="F14" s="307"/>
      <c r="G14" s="307"/>
      <c r="H14" s="307"/>
      <c r="I14" s="307"/>
      <c r="J14" s="307"/>
    </row>
    <row r="15" spans="1:10">
      <c r="A15" s="307"/>
      <c r="B15" s="307"/>
      <c r="C15" s="307"/>
      <c r="D15" s="307"/>
      <c r="E15" s="307"/>
      <c r="F15" s="307"/>
      <c r="G15" s="307"/>
      <c r="H15" s="307"/>
      <c r="I15" s="307"/>
      <c r="J15" s="307"/>
    </row>
    <row r="17" spans="1:11">
      <c r="A17" s="8" t="s">
        <v>49</v>
      </c>
    </row>
    <row r="20" spans="1:11">
      <c r="A20" s="9" t="s">
        <v>50</v>
      </c>
    </row>
    <row r="23" spans="1:11">
      <c r="A23" s="8" t="s">
        <v>51</v>
      </c>
    </row>
    <row r="26" spans="1:11">
      <c r="A26" s="8" t="s">
        <v>52</v>
      </c>
    </row>
    <row r="29" spans="1:11">
      <c r="A29" s="8" t="s">
        <v>53</v>
      </c>
    </row>
    <row r="30" spans="1:11">
      <c r="A30" s="8" t="s">
        <v>54</v>
      </c>
      <c r="K30" t="s">
        <v>66</v>
      </c>
    </row>
    <row r="31" spans="1:11">
      <c r="A31" s="8" t="s">
        <v>55</v>
      </c>
    </row>
    <row r="32" spans="1:11">
      <c r="A32" s="8" t="s">
        <v>56</v>
      </c>
    </row>
    <row r="33" spans="1:1">
      <c r="A33" s="8" t="s">
        <v>58</v>
      </c>
    </row>
    <row r="34" spans="1:1">
      <c r="A34" s="8" t="s">
        <v>57</v>
      </c>
    </row>
    <row r="36" spans="1:1">
      <c r="A36" s="8" t="s">
        <v>64</v>
      </c>
    </row>
  </sheetData>
  <mergeCells count="1">
    <mergeCell ref="A10:J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 and Notes</vt:lpstr>
      <vt:lpstr>Summer Compensation </vt:lpstr>
      <vt:lpstr>Key</vt:lpstr>
      <vt:lpstr>EXAMPLE</vt:lpstr>
      <vt:lpstr>Sheet1</vt:lpstr>
      <vt:lpstr>EXAMPLE!Print_Area</vt:lpstr>
      <vt:lpstr>'Instructions and Notes'!Print_Area</vt:lpstr>
      <vt:lpstr>'Summer Compensation '!Print_Area</vt:lpstr>
      <vt:lpstr>EXAMPLE!Print_Titles</vt:lpstr>
      <vt:lpstr>'Summer Compensation '!Print_Titles</vt:lpstr>
    </vt:vector>
  </TitlesOfParts>
  <Company>Yale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KG362</dc:creator>
  <cp:lastModifiedBy>Hom, Audrey</cp:lastModifiedBy>
  <cp:lastPrinted>2019-06-12T19:56:39Z</cp:lastPrinted>
  <dcterms:created xsi:type="dcterms:W3CDTF">2012-01-09T03:40:40Z</dcterms:created>
  <dcterms:modified xsi:type="dcterms:W3CDTF">2025-05-01T15:44:52Z</dcterms:modified>
</cp:coreProperties>
</file>